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<sst xmlns="http://schemas.openxmlformats.org/spreadsheetml/2006/main" count="221" uniqueCount="111">
  <si>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</si>
  <si>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</si>
  <si>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</si>
  <si>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</si>
  <si>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</si>
  <si>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</si>
  <si>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</si>
  <si>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</si>
  <si>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</si>
  <si>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</si>
  <si>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</si>
  <si>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</si>
  <si>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</si>
  <si>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</si>
  <si>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</si>
  <si>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</si>
  <si>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</si>
  <si>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</si>
  <si>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</si>
  <si>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</si>
  <si>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</si>
  <si>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</si>
  <si>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</si>
  <si>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</si>
  <si>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</si>
  <si>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</si>
  <si>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</si>
  <si>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</si>
  <si>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</si>
  <si>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</si>
  <si>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</si>
  <si>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</si>
  <si>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</si>
  <si>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</si>
  <si>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</si>
  <si>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</si>
  <si>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</si>
  <si>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</si>
  <si>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</si>
  <si>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</si>
  <si>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</si>
  <si>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</si>
  <si>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</si>
  <si>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</si>
  <si>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</si>
  <si>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</si>
  <si>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</si>
  <si>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</si>
  <si>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</si>
  <si>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</si>
  <si>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</si>
  <si>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</si>
  <si>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</si>
  <si>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</si>
  <si>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</si>
  <si>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</si>
  <si>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</si>
  <si>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</si>
  <si>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</si>
  <si>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</si>
  <si>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</si>
  <si>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</si>
  <si>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</si>
  <si>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</si>
  <si>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</si>
  <si>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</si>
  <si>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</si>
  <si>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</si>
  <si>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</si>
  <si>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</si>
  <si>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</si>
  <si>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</si>
  <si>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</si>
  <si>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</si>
  <si>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</si>
  <si>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</si>
  <si>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</si>
  <si>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</si>
  <si>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</si>
  <si>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</si>
  <si>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</si>
  <si>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</si>
  <si>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</si>
  <si>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</si>
  <si>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</si>
  <si>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</si>
  <si>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</si>
  <si>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</si>
  <si>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</si>
  <si>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</si>
  <si>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</si>
  <si>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</si>
  <si>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</si>
  <si>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</si>
  <si>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</si>
  <si>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</si>
  <si>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</si>
  <si>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</si>
  <si>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</si>
  <si>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</si>
  <si>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</si>
  <si>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</si>
  <si>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</si>
  <si>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</si>
  <si>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</si>
  <si>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</si>
  <si>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</si>
  <si>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</si>
  <si>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施設供用開始から２０年を経過しつつあり、１４処理区で経年劣化による修繕等がでてきております。機械設備等については本年度、最適整備構想策定業務を委託し、整備構想に沿った施設の整備を進めていく予定であります。</t>
    <phoneticPr fontId="4"/>
  </si>
  <si>
    <t>　企業債残高のピークは過ぎ、現在は下降傾向にあります。企業債残高が平均値より高いのは、供用開始から年数が浅い為、及び14施設での運営の為企業債借入が膨らんでいると考えられます。
　施設利用率の平均値の低下は、近年の水の使用量の低下及び少子高齢化による利用者の減少等が考えられます。
  経営の健全性・効率性を考えるうえで、経費の節減、接続率の増加の検討、統廃合検討等が求められます。</t>
    <rPh sb="177" eb="180">
      <t>トウハイゴウ</t>
    </rPh>
    <rPh sb="180" eb="182">
      <t>ケントウ</t>
    </rPh>
    <phoneticPr fontId="4"/>
  </si>
  <si>
    <t>　最適整備構想計画を進めるにあたり、企業債の残高増により、近年中に経営戦略を策定して投資の合理化を図り、健全で効率的な経営を目指していく。</t>
    <rPh sb="29" eb="32">
      <t>キンネンチュウ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</si>
</sst>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451712"/>
        <c:axId val="879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6451712"/>
        <c:axId val="87925120"/>
      </c:lineChart>
      <c:dateAx>
        <c:axId val="86451712"/>
        <c:scaling>
          <c:orientation val="minMax"/>
        </c:scaling>
        <c:delete val="1"/>
        <c:axPos val="b"/>
        <c:numFmt formatCode="ge" sourceLinked="1"/>
        <c:majorTickMark val="none"/>
        <c:minorTickMark val="none"/>
        <c:tickLblPos val="none"/>
        <c:crossAx val="87925120"/>
        <c:crosses val="autoZero"/>
        <c:auto val="1"/>
        <c:lblOffset val="100"/>
        <c:baseTimeUnit val="years"/>
      </c:dateAx>
      <c:valAx>
        <c:axId val="879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517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50.94</c:v>
                </c:pt>
                <c:pt idx="1">
                  <c:v>51.9</c:v>
                </c:pt>
                <c:pt idx="2">
                  <c:v>49.44</c:v>
                </c:pt>
                <c:pt idx="3">
                  <c:v>50.4</c:v>
                </c:pt>
                <c:pt idx="4">
                  <c:v>47.99</c:v>
                </c:pt>
              </c:numCache>
            </c:numRef>
          </c:val>
        </c:ser>
        <c:dLbls>
          <c:showLegendKey val="0"/>
          <c:showVal val="0"/>
          <c:showCatName val="0"/>
          <c:showSerName val="0"/>
          <c:showPercent val="0"/>
          <c:showBubbleSize val="0"/>
        </c:dLbls>
        <c:gapWidth val="150"/>
        <c:axId val="34644352"/>
        <c:axId val="346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34644352"/>
        <c:axId val="34646272"/>
      </c:lineChart>
      <c:dateAx>
        <c:axId val="34644352"/>
        <c:scaling>
          <c:orientation val="minMax"/>
        </c:scaling>
        <c:delete val="1"/>
        <c:axPos val="b"/>
        <c:numFmt formatCode="ge" sourceLinked="1"/>
        <c:majorTickMark val="none"/>
        <c:minorTickMark val="none"/>
        <c:tickLblPos val="none"/>
        <c:crossAx val="34646272"/>
        <c:crosses val="autoZero"/>
        <c:auto val="1"/>
        <c:lblOffset val="100"/>
        <c:baseTimeUnit val="years"/>
      </c:dateAx>
      <c:valAx>
        <c:axId val="346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84.79</c:v>
                </c:pt>
                <c:pt idx="1">
                  <c:v>85.42</c:v>
                </c:pt>
                <c:pt idx="2">
                  <c:v>85.57</c:v>
                </c:pt>
                <c:pt idx="3">
                  <c:v>86.31</c:v>
                </c:pt>
                <c:pt idx="4">
                  <c:v>87.5</c:v>
                </c:pt>
              </c:numCache>
            </c:numRef>
          </c:val>
        </c:ser>
        <c:dLbls>
          <c:showLegendKey val="0"/>
          <c:showVal val="0"/>
          <c:showCatName val="0"/>
          <c:showSerName val="0"/>
          <c:showPercent val="0"/>
          <c:showBubbleSize val="0"/>
        </c:dLbls>
        <c:gapWidth val="150"/>
        <c:axId val="35782656"/>
        <c:axId val="3578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35782656"/>
        <c:axId val="35784576"/>
      </c:lineChart>
      <c:dateAx>
        <c:axId val="35782656"/>
        <c:scaling>
          <c:orientation val="minMax"/>
        </c:scaling>
        <c:delete val="1"/>
        <c:axPos val="b"/>
        <c:numFmt formatCode="ge" sourceLinked="1"/>
        <c:majorTickMark val="none"/>
        <c:minorTickMark val="none"/>
        <c:tickLblPos val="none"/>
        <c:crossAx val="35784576"/>
        <c:crosses val="autoZero"/>
        <c:auto val="1"/>
        <c:lblOffset val="100"/>
        <c:baseTimeUnit val="years"/>
      </c:dateAx>
      <c:valAx>
        <c:axId val="3578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95.62</c:v>
                </c:pt>
                <c:pt idx="1">
                  <c:v>97.67</c:v>
                </c:pt>
                <c:pt idx="2">
                  <c:v>100.91</c:v>
                </c:pt>
                <c:pt idx="3">
                  <c:v>100.63</c:v>
                </c:pt>
                <c:pt idx="4">
                  <c:v>101.13</c:v>
                </c:pt>
              </c:numCache>
            </c:numRef>
          </c:val>
        </c:ser>
        <c:dLbls>
          <c:showLegendKey val="0"/>
          <c:showVal val="0"/>
          <c:showCatName val="0"/>
          <c:showSerName val="0"/>
          <c:showPercent val="0"/>
          <c:showBubbleSize val="0"/>
        </c:dLbls>
        <c:gapWidth val="150"/>
        <c:axId val="97501184"/>
        <c:axId val="975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01184"/>
        <c:axId val="97503104"/>
      </c:lineChart>
      <c:dateAx>
        <c:axId val="97501184"/>
        <c:scaling>
          <c:orientation val="minMax"/>
        </c:scaling>
        <c:delete val="1"/>
        <c:axPos val="b"/>
        <c:numFmt formatCode="ge" sourceLinked="1"/>
        <c:majorTickMark val="none"/>
        <c:minorTickMark val="none"/>
        <c:tickLblPos val="none"/>
        <c:crossAx val="97503104"/>
        <c:crosses val="autoZero"/>
        <c:auto val="1"/>
        <c:lblOffset val="100"/>
        <c:baseTimeUnit val="years"/>
      </c:dateAx>
      <c:valAx>
        <c:axId val="975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21888"/>
        <c:axId val="320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21888"/>
        <c:axId val="32024064"/>
      </c:lineChart>
      <c:dateAx>
        <c:axId val="32021888"/>
        <c:scaling>
          <c:orientation val="minMax"/>
        </c:scaling>
        <c:delete val="1"/>
        <c:axPos val="b"/>
        <c:numFmt formatCode="ge" sourceLinked="1"/>
        <c:majorTickMark val="none"/>
        <c:minorTickMark val="none"/>
        <c:tickLblPos val="none"/>
        <c:crossAx val="32024064"/>
        <c:crosses val="autoZero"/>
        <c:auto val="1"/>
        <c:lblOffset val="100"/>
        <c:baseTimeUnit val="years"/>
      </c:dateAx>
      <c:valAx>
        <c:axId val="320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33792"/>
        <c:axId val="320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33792"/>
        <c:axId val="32056448"/>
      </c:lineChart>
      <c:dateAx>
        <c:axId val="32033792"/>
        <c:scaling>
          <c:orientation val="minMax"/>
        </c:scaling>
        <c:delete val="1"/>
        <c:axPos val="b"/>
        <c:numFmt formatCode="ge" sourceLinked="1"/>
        <c:majorTickMark val="none"/>
        <c:minorTickMark val="none"/>
        <c:tickLblPos val="none"/>
        <c:crossAx val="32056448"/>
        <c:crosses val="autoZero"/>
        <c:auto val="1"/>
        <c:lblOffset val="100"/>
        <c:baseTimeUnit val="years"/>
      </c:dateAx>
      <c:valAx>
        <c:axId val="320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66560"/>
        <c:axId val="320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66560"/>
        <c:axId val="32072832"/>
      </c:lineChart>
      <c:dateAx>
        <c:axId val="32066560"/>
        <c:scaling>
          <c:orientation val="minMax"/>
        </c:scaling>
        <c:delete val="1"/>
        <c:axPos val="b"/>
        <c:numFmt formatCode="ge" sourceLinked="1"/>
        <c:majorTickMark val="none"/>
        <c:minorTickMark val="none"/>
        <c:tickLblPos val="none"/>
        <c:crossAx val="32072832"/>
        <c:crosses val="autoZero"/>
        <c:auto val="1"/>
        <c:lblOffset val="100"/>
        <c:baseTimeUnit val="years"/>
      </c:dateAx>
      <c:valAx>
        <c:axId val="320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82560"/>
        <c:axId val="320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82560"/>
        <c:axId val="32097024"/>
      </c:lineChart>
      <c:dateAx>
        <c:axId val="32082560"/>
        <c:scaling>
          <c:orientation val="minMax"/>
        </c:scaling>
        <c:delete val="1"/>
        <c:axPos val="b"/>
        <c:numFmt formatCode="ge" sourceLinked="1"/>
        <c:majorTickMark val="none"/>
        <c:minorTickMark val="none"/>
        <c:tickLblPos val="none"/>
        <c:crossAx val="32097024"/>
        <c:crosses val="autoZero"/>
        <c:auto val="1"/>
        <c:lblOffset val="100"/>
        <c:baseTimeUnit val="years"/>
      </c:dateAx>
      <c:valAx>
        <c:axId val="320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4762</c:v>
                </c:pt>
                <c:pt idx="1">
                  <c:v>4456.43</c:v>
                </c:pt>
                <c:pt idx="2">
                  <c:v>4130.8</c:v>
                </c:pt>
                <c:pt idx="3">
                  <c:v>3991.21</c:v>
                </c:pt>
                <c:pt idx="4">
                  <c:v>3665.14</c:v>
                </c:pt>
              </c:numCache>
            </c:numRef>
          </c:val>
        </c:ser>
        <c:dLbls>
          <c:showLegendKey val="0"/>
          <c:showVal val="0"/>
          <c:showCatName val="0"/>
          <c:showSerName val="0"/>
          <c:showPercent val="0"/>
          <c:showBubbleSize val="0"/>
        </c:dLbls>
        <c:gapWidth val="150"/>
        <c:axId val="32110848"/>
        <c:axId val="321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2110848"/>
        <c:axId val="32117120"/>
      </c:lineChart>
      <c:dateAx>
        <c:axId val="32110848"/>
        <c:scaling>
          <c:orientation val="minMax"/>
        </c:scaling>
        <c:delete val="1"/>
        <c:axPos val="b"/>
        <c:numFmt formatCode="ge" sourceLinked="1"/>
        <c:majorTickMark val="none"/>
        <c:minorTickMark val="none"/>
        <c:tickLblPos val="none"/>
        <c:crossAx val="32117120"/>
        <c:crosses val="autoZero"/>
        <c:auto val="1"/>
        <c:lblOffset val="100"/>
        <c:baseTimeUnit val="years"/>
      </c:dateAx>
      <c:valAx>
        <c:axId val="321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82.16</c:v>
                </c:pt>
                <c:pt idx="1">
                  <c:v>82.38</c:v>
                </c:pt>
                <c:pt idx="2">
                  <c:v>94.66</c:v>
                </c:pt>
                <c:pt idx="3">
                  <c:v>100.66</c:v>
                </c:pt>
                <c:pt idx="4">
                  <c:v>67.099999999999994</c:v>
                </c:pt>
              </c:numCache>
            </c:numRef>
          </c:val>
        </c:ser>
        <c:dLbls>
          <c:showLegendKey val="0"/>
          <c:showVal val="0"/>
          <c:showCatName val="0"/>
          <c:showSerName val="0"/>
          <c:showPercent val="0"/>
          <c:showBubbleSize val="0"/>
        </c:dLbls>
        <c:gapWidth val="150"/>
        <c:axId val="32135040"/>
        <c:axId val="3213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32135040"/>
        <c:axId val="32137216"/>
      </c:lineChart>
      <c:dateAx>
        <c:axId val="32135040"/>
        <c:scaling>
          <c:orientation val="minMax"/>
        </c:scaling>
        <c:delete val="1"/>
        <c:axPos val="b"/>
        <c:numFmt formatCode="ge" sourceLinked="1"/>
        <c:majorTickMark val="none"/>
        <c:minorTickMark val="none"/>
        <c:tickLblPos val="none"/>
        <c:crossAx val="32137216"/>
        <c:crosses val="autoZero"/>
        <c:auto val="1"/>
        <c:lblOffset val="100"/>
        <c:baseTimeUnit val="years"/>
      </c:dateAx>
      <c:valAx>
        <c:axId val="3213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193.39</c:v>
                </c:pt>
                <c:pt idx="1">
                  <c:v>189.13</c:v>
                </c:pt>
                <c:pt idx="2">
                  <c:v>176.31</c:v>
                </c:pt>
                <c:pt idx="3">
                  <c:v>158.97999999999999</c:v>
                </c:pt>
                <c:pt idx="4">
                  <c:v>255.2</c:v>
                </c:pt>
              </c:numCache>
            </c:numRef>
          </c:val>
        </c:ser>
        <c:dLbls>
          <c:showLegendKey val="0"/>
          <c:showVal val="0"/>
          <c:showCatName val="0"/>
          <c:showSerName val="0"/>
          <c:showPercent val="0"/>
          <c:showBubbleSize val="0"/>
        </c:dLbls>
        <c:gapWidth val="150"/>
        <c:axId val="32154368"/>
        <c:axId val="321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2154368"/>
        <c:axId val="32156288"/>
      </c:lineChart>
      <c:dateAx>
        <c:axId val="32154368"/>
        <c:scaling>
          <c:orientation val="minMax"/>
        </c:scaling>
        <c:delete val="1"/>
        <c:axPos val="b"/>
        <c:numFmt formatCode="ge" sourceLinked="1"/>
        <c:majorTickMark val="none"/>
        <c:minorTickMark val="none"/>
        <c:tickLblPos val="none"/>
        <c:crossAx val="32156288"/>
        <c:crosses val="autoZero"/>
        <c:auto val="1"/>
        <c:lblOffset val="100"/>
        <c:baseTimeUnit val="years"/>
      </c:dateAx>
      <c:valAx>
        <c:axId val="321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4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新温泉町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15767</v>
      </c>
      <c r="AM8" s="47"/>
      <c r="AN8" s="47"/>
      <c r="AO8" s="47"/>
      <c r="AP8" s="47"/>
      <c r="AQ8" s="47"/>
      <c r="AR8" s="47"/>
      <c r="AS8" s="47"/>
      <c r="AT8" s="43">
        <f>データ!S6</f>
        <v>241.01</v>
      </c>
      <c r="AU8" s="43"/>
      <c r="AV8" s="43"/>
      <c r="AW8" s="43"/>
      <c r="AX8" s="43"/>
      <c r="AY8" s="43"/>
      <c r="AZ8" s="43"/>
      <c r="BA8" s="43"/>
      <c r="BB8" s="43">
        <f>データ!T6</f>
        <v>65.42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23.62</v>
      </c>
      <c r="Q10" s="43"/>
      <c r="R10" s="43"/>
      <c r="S10" s="43"/>
      <c r="T10" s="43"/>
      <c r="U10" s="43"/>
      <c r="V10" s="43"/>
      <c r="W10" s="43">
        <f>データ!P6</f>
        <v>94.97</v>
      </c>
      <c r="X10" s="43"/>
      <c r="Y10" s="43"/>
      <c r="Z10" s="43"/>
      <c r="AA10" s="43"/>
      <c r="AB10" s="43"/>
      <c r="AC10" s="43"/>
      <c r="AD10" s="47">
        <f>データ!Q6</f>
        <v>4860</v>
      </c>
      <c r="AE10" s="47"/>
      <c r="AF10" s="47"/>
      <c r="AG10" s="47"/>
      <c r="AH10" s="47"/>
      <c r="AI10" s="47"/>
      <c r="AJ10" s="47"/>
      <c r="AK10" s="2"/>
      <c r="AL10" s="47">
        <f>データ!U6</f>
        <v>3688</v>
      </c>
      <c r="AM10" s="47"/>
      <c r="AN10" s="47"/>
      <c r="AO10" s="47"/>
      <c r="AP10" s="47"/>
      <c r="AQ10" s="47"/>
      <c r="AR10" s="47"/>
      <c r="AS10" s="47"/>
      <c r="AT10" s="43">
        <f>データ!V6</f>
        <v>0.94</v>
      </c>
      <c r="AU10" s="43"/>
      <c r="AV10" s="43"/>
      <c r="AW10" s="43"/>
      <c r="AX10" s="43"/>
      <c r="AY10" s="43"/>
      <c r="AZ10" s="43"/>
      <c r="BA10" s="43"/>
      <c r="BB10" s="43">
        <f>データ!W6</f>
        <v>3923.4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285862</v>
      </c>
      <c r="D6" s="31">
        <f t="shared" si="3"/>
        <v>47</v>
      </c>
      <c r="E6" s="31">
        <f t="shared" si="3"/>
        <v>17</v>
      </c>
      <c r="F6" s="31">
        <f t="shared" si="3"/>
        <v>5</v>
      </c>
      <c r="G6" s="31">
        <f t="shared" si="3"/>
        <v>0</v>
      </c>
      <c r="H6" s="31" t="str">
        <f t="shared" si="3"/>
        <v>兵庫県　新温泉町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23.62</v>
      </c>
      <c r="P6" s="32">
        <f t="shared" si="3"/>
        <v>94.97</v>
      </c>
      <c r="Q6" s="32">
        <f t="shared" si="3"/>
        <v>4860</v>
      </c>
      <c r="R6" s="32">
        <f t="shared" si="3"/>
        <v>15767</v>
      </c>
      <c r="S6" s="32">
        <f t="shared" si="3"/>
        <v>241.01</v>
      </c>
      <c r="T6" s="32">
        <f t="shared" si="3"/>
        <v>65.42</v>
      </c>
      <c r="U6" s="32">
        <f t="shared" si="3"/>
        <v>3688</v>
      </c>
      <c r="V6" s="32">
        <f t="shared" si="3"/>
        <v>0.94</v>
      </c>
      <c r="W6" s="32">
        <f t="shared" si="3"/>
        <v>3923.4</v>
      </c>
      <c r="X6" s="33">
        <f>IF(X7="",NA(),X7)</f>
        <v>95.62</v>
      </c>
      <c r="Y6" s="33">
        <f t="shared" ref="Y6:AG6" si="4">IF(Y7="",NA(),Y7)</f>
        <v>97.67</v>
      </c>
      <c r="Z6" s="33">
        <f t="shared" si="4"/>
        <v>100.91</v>
      </c>
      <c r="AA6" s="33">
        <f t="shared" si="4"/>
        <v>100.63</v>
      </c>
      <c r="AB6" s="33">
        <f t="shared" si="4"/>
        <v>101.13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4762</v>
      </c>
      <c r="BF6" s="33">
        <f t="shared" ref="BF6:BN6" si="7">IF(BF7="",NA(),BF7)</f>
        <v>4456.43</v>
      </c>
      <c r="BG6" s="33">
        <f t="shared" si="7"/>
        <v>4130.8</v>
      </c>
      <c r="BH6" s="33">
        <f t="shared" si="7"/>
        <v>3991.21</v>
      </c>
      <c r="BI6" s="33">
        <f t="shared" si="7"/>
        <v>3665.14</v>
      </c>
      <c r="BJ6" s="33">
        <f t="shared" si="7"/>
        <v>1267.26</v>
      </c>
      <c r="BK6" s="33">
        <f t="shared" si="7"/>
        <v>1239.2</v>
      </c>
      <c r="BL6" s="33">
        <f t="shared" si="7"/>
        <v>1197.82</v>
      </c>
      <c r="BM6" s="33">
        <f t="shared" si="7"/>
        <v>1126.77</v>
      </c>
      <c r="BN6" s="33">
        <f t="shared" si="7"/>
        <v>1044.8</v>
      </c>
      <c r="BO6" s="32" t="str">
        <f>IF(BO7="","",IF(BO7="-","【-】","【"&amp;SUBSTITUTE(TEXT(BO7,"#,##0.00"),"-","△")&amp;"】"))</f>
        <v>【992.47】</v>
      </c>
      <c r="BP6" s="33">
        <f>IF(BP7="",NA(),BP7)</f>
        <v>82.16</v>
      </c>
      <c r="BQ6" s="33">
        <f t="shared" ref="BQ6:BY6" si="8">IF(BQ7="",NA(),BQ7)</f>
        <v>82.38</v>
      </c>
      <c r="BR6" s="33">
        <f t="shared" si="8"/>
        <v>94.66</v>
      </c>
      <c r="BS6" s="33">
        <f t="shared" si="8"/>
        <v>100.66</v>
      </c>
      <c r="BT6" s="33">
        <f t="shared" si="8"/>
        <v>67.099999999999994</v>
      </c>
      <c r="BU6" s="33">
        <f t="shared" si="8"/>
        <v>53.42</v>
      </c>
      <c r="BV6" s="33">
        <f t="shared" si="8"/>
        <v>51.56</v>
      </c>
      <c r="BW6" s="33">
        <f t="shared" si="8"/>
        <v>51.03</v>
      </c>
      <c r="BX6" s="33">
        <f t="shared" si="8"/>
        <v>50.9</v>
      </c>
      <c r="BY6" s="33">
        <f t="shared" si="8"/>
        <v>50.82</v>
      </c>
      <c r="BZ6" s="32" t="str">
        <f>IF(BZ7="","",IF(BZ7="-","【-】","【"&amp;SUBSTITUTE(TEXT(BZ7,"#,##0.00"),"-","△")&amp;"】"))</f>
        <v>【51.49】</v>
      </c>
      <c r="CA6" s="33">
        <f>IF(CA7="",NA(),CA7)</f>
        <v>193.39</v>
      </c>
      <c r="CB6" s="33">
        <f t="shared" ref="CB6:CJ6" si="9">IF(CB7="",NA(),CB7)</f>
        <v>189.13</v>
      </c>
      <c r="CC6" s="33">
        <f t="shared" si="9"/>
        <v>176.31</v>
      </c>
      <c r="CD6" s="33">
        <f t="shared" si="9"/>
        <v>158.97999999999999</v>
      </c>
      <c r="CE6" s="33">
        <f t="shared" si="9"/>
        <v>255.2</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50.94</v>
      </c>
      <c r="CM6" s="33">
        <f t="shared" ref="CM6:CU6" si="10">IF(CM7="",NA(),CM7)</f>
        <v>51.9</v>
      </c>
      <c r="CN6" s="33">
        <f t="shared" si="10"/>
        <v>49.44</v>
      </c>
      <c r="CO6" s="33">
        <f t="shared" si="10"/>
        <v>50.4</v>
      </c>
      <c r="CP6" s="33">
        <f t="shared" si="10"/>
        <v>47.99</v>
      </c>
      <c r="CQ6" s="33">
        <f t="shared" si="10"/>
        <v>54.23</v>
      </c>
      <c r="CR6" s="33">
        <f t="shared" si="10"/>
        <v>55.2</v>
      </c>
      <c r="CS6" s="33">
        <f t="shared" si="10"/>
        <v>54.74</v>
      </c>
      <c r="CT6" s="33">
        <f t="shared" si="10"/>
        <v>53.78</v>
      </c>
      <c r="CU6" s="33">
        <f t="shared" si="10"/>
        <v>53.24</v>
      </c>
      <c r="CV6" s="32" t="str">
        <f>IF(CV7="","",IF(CV7="-","【-】","【"&amp;SUBSTITUTE(TEXT(CV7,"#,##0.00"),"-","△")&amp;"】"))</f>
        <v>【53.32】</v>
      </c>
      <c r="CW6" s="33">
        <f>IF(CW7="",NA(),CW7)</f>
        <v>84.79</v>
      </c>
      <c r="CX6" s="33">
        <f t="shared" ref="CX6:DF6" si="11">IF(CX7="",NA(),CX7)</f>
        <v>85.42</v>
      </c>
      <c r="CY6" s="33">
        <f t="shared" si="11"/>
        <v>85.57</v>
      </c>
      <c r="CZ6" s="33">
        <f t="shared" si="11"/>
        <v>86.31</v>
      </c>
      <c r="DA6" s="33">
        <f t="shared" si="11"/>
        <v>87.5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285862</v>
      </c>
      <c r="D7" s="35">
        <v>47</v>
      </c>
      <c r="E7" s="35">
        <v>17</v>
      </c>
      <c r="F7" s="35">
        <v>5</v>
      </c>
      <c r="G7" s="35">
        <v>0</v>
      </c>
      <c r="H7" s="35" t="s">
        <v>96</v>
      </c>
      <c r="I7" s="35" t="s">
        <v>97</v>
      </c>
      <c r="J7" s="35" t="s">
        <v>98</v>
      </c>
      <c r="K7" s="35" t="s">
        <v>99</v>
      </c>
      <c r="L7" s="35" t="s">
        <v>100</v>
      </c>
      <c r="M7" s="36" t="s">
        <v>101</v>
      </c>
      <c r="N7" s="36" t="s">
        <v>102</v>
      </c>
      <c r="O7" s="36">
        <v>23.62</v>
      </c>
      <c r="P7" s="36">
        <v>94.97</v>
      </c>
      <c r="Q7" s="36">
        <v>4860</v>
      </c>
      <c r="R7" s="36">
        <v>15767</v>
      </c>
      <c r="S7" s="36">
        <v>241.01</v>
      </c>
      <c r="T7" s="36">
        <v>65.42</v>
      </c>
      <c r="U7" s="36">
        <v>3688</v>
      </c>
      <c r="V7" s="36">
        <v>0.94</v>
      </c>
      <c r="W7" s="36">
        <v>3923.4</v>
      </c>
      <c r="X7" s="36">
        <v>95.62</v>
      </c>
      <c r="Y7" s="36">
        <v>97.67</v>
      </c>
      <c r="Z7" s="36">
        <v>100.91</v>
      </c>
      <c r="AA7" s="36">
        <v>100.63</v>
      </c>
      <c r="AB7" s="36">
        <v>101.13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4762</v>
      </c>
      <c r="BF7" s="36">
        <v>4456.43</v>
      </c>
      <c r="BG7" s="36">
        <v>4130.8</v>
      </c>
      <c r="BH7" s="36">
        <v>3991.21</v>
      </c>
      <c r="BI7" s="36">
        <v>3665.14</v>
      </c>
      <c r="BJ7" s="36">
        <v>1267.26</v>
      </c>
      <c r="BK7" s="36">
        <v>1239.2</v>
      </c>
      <c r="BL7" s="36">
        <v>1197.82</v>
      </c>
      <c r="BM7" s="36">
        <v>1126.77</v>
      </c>
      <c r="BN7" s="36">
        <v>1044.8</v>
      </c>
      <c r="BO7" s="36">
        <v>992.47</v>
      </c>
      <c r="BP7" s="36">
        <v>82.16</v>
      </c>
      <c r="BQ7" s="36">
        <v>82.38</v>
      </c>
      <c r="BR7" s="36">
        <v>94.66</v>
      </c>
      <c r="BS7" s="36">
        <v>100.66</v>
      </c>
      <c r="BT7" s="36">
        <v>67.099999999999994</v>
      </c>
      <c r="BU7" s="36">
        <v>53.42</v>
      </c>
      <c r="BV7" s="36">
        <v>51.56</v>
      </c>
      <c r="BW7" s="36">
        <v>51.03</v>
      </c>
      <c r="BX7" s="36">
        <v>50.9</v>
      </c>
      <c r="BY7" s="36">
        <v>50.82</v>
      </c>
      <c r="BZ7" s="36">
        <v>51.49</v>
      </c>
      <c r="CA7" s="36">
        <v>193.39</v>
      </c>
      <c r="CB7" s="36">
        <v>189.13</v>
      </c>
      <c r="CC7" s="36">
        <v>176.31</v>
      </c>
      <c r="CD7" s="36">
        <v>158.97999999999999</v>
      </c>
      <c r="CE7" s="36">
        <v>255.2</v>
      </c>
      <c r="CF7" s="36">
        <v>269.12</v>
      </c>
      <c r="CG7" s="36">
        <v>283.26</v>
      </c>
      <c r="CH7" s="36">
        <v>289.60000000000002</v>
      </c>
      <c r="CI7" s="36">
        <v>293.27</v>
      </c>
      <c r="CJ7" s="36">
        <v>300.52</v>
      </c>
      <c r="CK7" s="36">
        <v>295.10000000000002</v>
      </c>
      <c r="CL7" s="36">
        <v>50.94</v>
      </c>
      <c r="CM7" s="36">
        <v>51.9</v>
      </c>
      <c r="CN7" s="36">
        <v>49.44</v>
      </c>
      <c r="CO7" s="36">
        <v>50.4</v>
      </c>
      <c r="CP7" s="36">
        <v>47.99</v>
      </c>
      <c r="CQ7" s="36">
        <v>54.23</v>
      </c>
      <c r="CR7" s="36">
        <v>55.2</v>
      </c>
      <c r="CS7" s="36">
        <v>54.74</v>
      </c>
      <c r="CT7" s="36">
        <v>53.78</v>
      </c>
      <c r="CU7" s="36">
        <v>53.24</v>
      </c>
      <c r="CV7" s="36">
        <v>53.32</v>
      </c>
      <c r="CW7" s="36">
        <v>84.79</v>
      </c>
      <c r="CX7" s="36">
        <v>85.42</v>
      </c>
      <c r="CY7" s="36">
        <v>85.57</v>
      </c>
      <c r="CZ7" s="36">
        <v>86.31</v>
      </c>
      <c r="DA7" s="36">
        <v>87.5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2016-02-03T09:15:44Z</dcterms:created>
  <dcterms:modified xsi:type="dcterms:W3CDTF">2016-02-22T04:11:07Z</dcterms:modified>
</cp:coreProperties>
</file>