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<sst xmlns="http://schemas.openxmlformats.org/spreadsheetml/2006/main" count="286" uniqueCount="110">
  <si>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</si>
  <si>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</si>
  <si>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</si>
  <si>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</si>
  <si>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</si>
  <si>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</si>
  <si>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</si>
  <si>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</si>
  <si>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</si>
  <si>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</si>
  <si>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</si>
  <si>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</si>
  <si>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</si>
  <si>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</si>
  <si>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</si>
  <si>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</si>
  <si>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</si>
  <si>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</si>
  <si>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</si>
  <si>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</si>
  <si>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</si>
  <si>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</si>
  <si>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</si>
  <si>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</si>
  <si>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</si>
  <si>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</si>
  <si>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</si>
  <si>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</si>
  <si>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</si>
  <si>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</si>
  <si>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</si>
  <si>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</si>
  <si>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</si>
  <si>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</si>
  <si>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</si>
  <si>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</si>
  <si>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</si>
  <si>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</si>
  <si>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</si>
  <si>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</si>
  <si>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</si>
  <si>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</si>
  <si>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</si>
  <si>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</si>
  <si>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</si>
  <si>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</si>
  <si>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</si>
  <si>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</si>
  <si>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</si>
  <si>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</si>
  <si>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</si>
  <si>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</si>
  <si>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</si>
  <si>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</si>
  <si>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</si>
  <si>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</si>
  <si>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</si>
  <si>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</si>
  <si>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</si>
  <si>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</si>
  <si>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</si>
  <si>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</si>
  <si>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</si>
  <si>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</si>
  <si>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</si>
  <si>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</si>
  <si>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</si>
  <si>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</si>
  <si>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</si>
  <si>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</si>
  <si>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</si>
  <si>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</si>
  <si>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</si>
  <si>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</si>
  <si>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</si>
  <si>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</si>
  <si>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</si>
  <si>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</si>
  <si>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</si>
  <si>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</si>
  <si>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</si>
  <si>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</si>
  <si>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</si>
  <si>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</si>
  <si>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</si>
  <si>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</si>
  <si>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</si>
  <si>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</si>
  <si>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</si>
  <si>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</si>
  <si>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</si>
  <si>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</si>
  <si>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</si>
  <si>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</si>
  <si>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</si>
  <si>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</si>
  <si>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</si>
  <si>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</si>
  <si>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</si>
  <si>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小規模集合排水処理</t>
  </si>
  <si>
    <t>I3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</si>
  <si>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</si>
  <si>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</si>
  <si>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</si>
  <si>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</si>
  <si>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</si>
  <si>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</si>
  <si>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規模集合排水処理事業（2処理区）は、供用開始（最初：平成16年3月、最終：平成17年1月）から11年が経過したところであり、有形固定資産減価償却率は10.14％で100％を大きく下回っている（保有資産の法定耐用年数に到達していない）ことから、現段階では、機械設備等の定期的な点検整備を行うことで、大規模な更新事業等を行う必要はないと考えている。</t>
    <rPh sb="20" eb="22">
      <t>キョウヨウ</t>
    </rPh>
    <rPh sb="22" eb="24">
      <t>カイシ</t>
    </rPh>
    <rPh sb="25" eb="27">
      <t>サイショ</t>
    </rPh>
    <rPh sb="28" eb="30">
      <t>ヘイセイ</t>
    </rPh>
    <rPh sb="32" eb="33">
      <t>ネン</t>
    </rPh>
    <rPh sb="34" eb="35">
      <t>ガツ</t>
    </rPh>
    <rPh sb="36" eb="38">
      <t>サイシュウ</t>
    </rPh>
    <rPh sb="39" eb="41">
      <t>ヘイセイ</t>
    </rPh>
    <rPh sb="43" eb="44">
      <t>ネン</t>
    </rPh>
    <rPh sb="45" eb="46">
      <t>ガツ</t>
    </rPh>
    <rPh sb="51" eb="52">
      <t>ネン</t>
    </rPh>
    <rPh sb="53" eb="55">
      <t>ケイカ</t>
    </rPh>
    <rPh sb="64" eb="66">
      <t>ユウケイ</t>
    </rPh>
    <rPh sb="66" eb="68">
      <t>コテイ</t>
    </rPh>
    <rPh sb="68" eb="70">
      <t>シサン</t>
    </rPh>
    <rPh sb="70" eb="72">
      <t>ゲンカ</t>
    </rPh>
    <rPh sb="72" eb="74">
      <t>ショウキャク</t>
    </rPh>
    <rPh sb="74" eb="75">
      <t>リツ</t>
    </rPh>
    <rPh sb="88" eb="89">
      <t>オオ</t>
    </rPh>
    <rPh sb="91" eb="93">
      <t>シタマワ</t>
    </rPh>
    <rPh sb="98" eb="100">
      <t>ホユウ</t>
    </rPh>
    <rPh sb="100" eb="102">
      <t>シサン</t>
    </rPh>
    <rPh sb="103" eb="105">
      <t>ホウテイ</t>
    </rPh>
    <rPh sb="105" eb="107">
      <t>タイヨウ</t>
    </rPh>
    <rPh sb="107" eb="109">
      <t>ネンスウ</t>
    </rPh>
    <rPh sb="110" eb="112">
      <t>トウタツ</t>
    </rPh>
    <rPh sb="123" eb="126">
      <t>ゲンダンカイ</t>
    </rPh>
    <rPh sb="129" eb="131">
      <t>キカイ</t>
    </rPh>
    <rPh sb="131" eb="133">
      <t>セツビ</t>
    </rPh>
    <rPh sb="133" eb="134">
      <t>ナド</t>
    </rPh>
    <rPh sb="135" eb="138">
      <t>テイキテキ</t>
    </rPh>
    <rPh sb="139" eb="141">
      <t>テンケン</t>
    </rPh>
    <rPh sb="141" eb="143">
      <t>セイビ</t>
    </rPh>
    <rPh sb="144" eb="145">
      <t>オコナ</t>
    </rPh>
    <rPh sb="150" eb="153">
      <t>ダイキボ</t>
    </rPh>
    <rPh sb="154" eb="156">
      <t>コウシン</t>
    </rPh>
    <rPh sb="156" eb="158">
      <t>ジギョウ</t>
    </rPh>
    <rPh sb="158" eb="159">
      <t>ナド</t>
    </rPh>
    <rPh sb="160" eb="161">
      <t>オコナ</t>
    </rPh>
    <rPh sb="162" eb="164">
      <t>ヒツヨウ</t>
    </rPh>
    <rPh sb="168" eb="169">
      <t>カンガ</t>
    </rPh>
    <phoneticPr fontId="4"/>
  </si>
  <si>
    <t>　経常収支比率は平成26年度で91.80％となり、100％未満（単年度収支が赤字）となっているが、平成25年度からは4.76ﾎﾟｲﾝﾄ増加している。平成27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平成26年度で5724.30％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26年度で2.97％となり、100％を大きく下回っている（平成26年度末から1年以内の支払いに対応する資金が同年度末で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平成26年度で5505.34％となり、平成25年度からは178.96ﾎﾟｲﾝﾄ増加している。当面は、大規模な更新事業等の予定はないことから企業債残高は減少する見込みであるため、当該比率は減少する見込みである。
　経費回収率は平成26年度で15.66％となり、100％未満（費用が使用料収入以外（繰入金等）で賄われている）となっていて、類似団体平均、全国平均を下回っている。また、汚水処理原価は平成26年度で1625.94円となり、類似団体平均、全国平均を大きく上回っている（有収水量1㎥当たりの処理費が高い）が、水洗化率は平成26年度末で90.00％と高い比率であり、類似団体平均、全国平均ともに近似しており、使用料収入の増加が見込まれないことから、事業運営に必要となる収入（一般会計繰入金等）の確保について、検討を進める必要があると考えている。</t>
    <rPh sb="1" eb="3">
      <t>ケイジョウ</t>
    </rPh>
    <rPh sb="3" eb="5">
      <t>シュウシ</t>
    </rPh>
    <rPh sb="5" eb="7">
      <t>ヒリツ</t>
    </rPh>
    <rPh sb="8" eb="10">
      <t>ヘイセイ</t>
    </rPh>
    <rPh sb="12" eb="14">
      <t>ネンド</t>
    </rPh>
    <rPh sb="29" eb="31">
      <t>ミマン</t>
    </rPh>
    <rPh sb="32" eb="35">
      <t>タンネンド</t>
    </rPh>
    <rPh sb="35" eb="37">
      <t>シュウシ</t>
    </rPh>
    <rPh sb="38" eb="40">
      <t>アカジ</t>
    </rPh>
    <rPh sb="49" eb="51">
      <t>ヘイセイ</t>
    </rPh>
    <rPh sb="53" eb="55">
      <t>ネンド</t>
    </rPh>
    <rPh sb="67" eb="69">
      <t>ゾウカ</t>
    </rPh>
    <rPh sb="74" eb="76">
      <t>ヘイセイ</t>
    </rPh>
    <rPh sb="78" eb="80">
      <t>ネンド</t>
    </rPh>
    <rPh sb="80" eb="82">
      <t>イコウ</t>
    </rPh>
    <rPh sb="83" eb="85">
      <t>ヒリツ</t>
    </rPh>
    <rPh sb="86" eb="88">
      <t>ブンボ</t>
    </rPh>
    <rPh sb="89" eb="91">
      <t>コウセイ</t>
    </rPh>
    <rPh sb="93" eb="95">
      <t>ケイジョウ</t>
    </rPh>
    <rPh sb="95" eb="97">
      <t>ヒヨウ</t>
    </rPh>
    <rPh sb="100" eb="102">
      <t>ゲンカ</t>
    </rPh>
    <rPh sb="102" eb="104">
      <t>ショウキャク</t>
    </rPh>
    <rPh sb="104" eb="105">
      <t>ヒ</t>
    </rPh>
    <rPh sb="106" eb="108">
      <t>ゲンショウ</t>
    </rPh>
    <rPh sb="110" eb="112">
      <t>ケイコウ</t>
    </rPh>
    <rPh sb="120" eb="122">
      <t>コンゴ</t>
    </rPh>
    <rPh sb="123" eb="125">
      <t>ゾウカ</t>
    </rPh>
    <rPh sb="130" eb="132">
      <t>ミコ</t>
    </rPh>
    <rPh sb="138" eb="140">
      <t>ルイセキ</t>
    </rPh>
    <rPh sb="140" eb="143">
      <t>ケッソンキン</t>
    </rPh>
    <rPh sb="143" eb="145">
      <t>ヒリツ</t>
    </rPh>
    <rPh sb="147" eb="149">
      <t>ヘイセイ</t>
    </rPh>
    <rPh sb="151" eb="153">
      <t>ネンド</t>
    </rPh>
    <rPh sb="153" eb="155">
      <t>イゼン</t>
    </rPh>
    <rPh sb="156" eb="158">
      <t>チホウ</t>
    </rPh>
    <rPh sb="158" eb="160">
      <t>コウエイ</t>
    </rPh>
    <rPh sb="160" eb="162">
      <t>キギョウ</t>
    </rPh>
    <rPh sb="162" eb="163">
      <t>ホウ</t>
    </rPh>
    <rPh sb="163" eb="165">
      <t>テキヨウ</t>
    </rPh>
    <rPh sb="165" eb="166">
      <t>マエ</t>
    </rPh>
    <rPh sb="168" eb="170">
      <t>ハッコウ</t>
    </rPh>
    <rPh sb="172" eb="175">
      <t>ゲスイドウ</t>
    </rPh>
    <rPh sb="175" eb="177">
      <t>ジギョウ</t>
    </rPh>
    <rPh sb="177" eb="179">
      <t>シホン</t>
    </rPh>
    <rPh sb="179" eb="180">
      <t>ヒ</t>
    </rPh>
    <rPh sb="180" eb="183">
      <t>ヘイジュンカ</t>
    </rPh>
    <rPh sb="183" eb="184">
      <t>サイ</t>
    </rPh>
    <rPh sb="184" eb="185">
      <t>ナド</t>
    </rPh>
    <rPh sb="186" eb="188">
      <t>エイキョウ</t>
    </rPh>
    <rPh sb="190" eb="192">
      <t>ヘイセイ</t>
    </rPh>
    <rPh sb="194" eb="196">
      <t>ネンド</t>
    </rPh>
    <rPh sb="209" eb="211">
      <t>ルイジ</t>
    </rPh>
    <rPh sb="211" eb="213">
      <t>ダンタイ</t>
    </rPh>
    <rPh sb="213" eb="215">
      <t>ヘイキン</t>
    </rPh>
    <rPh sb="216" eb="218">
      <t>ゼンコク</t>
    </rPh>
    <rPh sb="221" eb="223">
      <t>オオハバ</t>
    </rPh>
    <rPh sb="224" eb="226">
      <t>ウワマワ</t>
    </rPh>
    <rPh sb="231" eb="233">
      <t>ヒリツ</t>
    </rPh>
    <rPh sb="234" eb="236">
      <t>ブンシ</t>
    </rPh>
    <rPh sb="239" eb="241">
      <t>ルイセキ</t>
    </rPh>
    <rPh sb="241" eb="244">
      <t>ケッソンキン</t>
    </rPh>
    <rPh sb="245" eb="247">
      <t>エイキョウ</t>
    </rPh>
    <rPh sb="249" eb="252">
      <t>ジュンソンエキ</t>
    </rPh>
    <rPh sb="254" eb="256">
      <t>ヘイセイ</t>
    </rPh>
    <rPh sb="258" eb="260">
      <t>ネンド</t>
    </rPh>
    <rPh sb="260" eb="262">
      <t>イコウ</t>
    </rPh>
    <rPh sb="263" eb="265">
      <t>ゲンカ</t>
    </rPh>
    <rPh sb="265" eb="267">
      <t>ショウキャク</t>
    </rPh>
    <rPh sb="267" eb="268">
      <t>ヒ</t>
    </rPh>
    <rPh sb="269" eb="271">
      <t>ゲンショウ</t>
    </rPh>
    <rPh sb="273" eb="275">
      <t>ケイコウ</t>
    </rPh>
    <rPh sb="283" eb="285">
      <t>ヒリツ</t>
    </rPh>
    <rPh sb="286" eb="288">
      <t>ゾウゲン</t>
    </rPh>
    <rPh sb="289" eb="290">
      <t>ヨコ</t>
    </rPh>
    <rPh sb="298" eb="300">
      <t>ミコ</t>
    </rPh>
    <rPh sb="306" eb="308">
      <t>リュウドウ</t>
    </rPh>
    <rPh sb="308" eb="310">
      <t>ヒリツ</t>
    </rPh>
    <rPh sb="311" eb="313">
      <t>ヘイセイ</t>
    </rPh>
    <rPh sb="315" eb="317">
      <t>ネンド</t>
    </rPh>
    <rPh sb="332" eb="333">
      <t>オオ</t>
    </rPh>
    <rPh sb="335" eb="337">
      <t>シタマワ</t>
    </rPh>
    <rPh sb="342" eb="344">
      <t>ヘイセイ</t>
    </rPh>
    <rPh sb="346" eb="348">
      <t>ネンド</t>
    </rPh>
    <rPh sb="348" eb="349">
      <t>マツ</t>
    </rPh>
    <rPh sb="352" eb="353">
      <t>ネン</t>
    </rPh>
    <rPh sb="353" eb="355">
      <t>イナイ</t>
    </rPh>
    <rPh sb="356" eb="358">
      <t>シハラ</t>
    </rPh>
    <rPh sb="360" eb="362">
      <t>タイオウ</t>
    </rPh>
    <rPh sb="364" eb="366">
      <t>シキン</t>
    </rPh>
    <rPh sb="367" eb="370">
      <t>ドウネンド</t>
    </rPh>
    <rPh sb="370" eb="371">
      <t>マツ</t>
    </rPh>
    <rPh sb="373" eb="375">
      <t>フソク</t>
    </rPh>
    <rPh sb="378" eb="380">
      <t>ヒリツ</t>
    </rPh>
    <rPh sb="381" eb="383">
      <t>ブンボ</t>
    </rPh>
    <rPh sb="386" eb="388">
      <t>リュウドウ</t>
    </rPh>
    <rPh sb="388" eb="390">
      <t>フサイ</t>
    </rPh>
    <rPh sb="393" eb="395">
      <t>キギョウ</t>
    </rPh>
    <rPh sb="395" eb="396">
      <t>サイ</t>
    </rPh>
    <rPh sb="396" eb="399">
      <t>ショウカンキン</t>
    </rPh>
    <rPh sb="400" eb="403">
      <t>ヨクネンド</t>
    </rPh>
    <rPh sb="403" eb="405">
      <t>ショウカン</t>
    </rPh>
    <rPh sb="405" eb="406">
      <t>ブン</t>
    </rPh>
    <rPh sb="408" eb="409">
      <t>カカ</t>
    </rPh>
    <rPh sb="410" eb="412">
      <t>ザイゲン</t>
    </rPh>
    <rPh sb="414" eb="417">
      <t>ゲスイドウ</t>
    </rPh>
    <rPh sb="417" eb="420">
      <t>シヨウリョウ</t>
    </rPh>
    <rPh sb="421" eb="422">
      <t>ホカ</t>
    </rPh>
    <rPh sb="424" eb="425">
      <t>ネン</t>
    </rPh>
    <rPh sb="425" eb="427">
      <t>イナイ</t>
    </rPh>
    <rPh sb="428" eb="430">
      <t>シュウニュウ</t>
    </rPh>
    <rPh sb="432" eb="434">
      <t>イッパン</t>
    </rPh>
    <rPh sb="434" eb="436">
      <t>カイケイ</t>
    </rPh>
    <rPh sb="436" eb="438">
      <t>クリイレ</t>
    </rPh>
    <rPh sb="438" eb="439">
      <t>キン</t>
    </rPh>
    <rPh sb="439" eb="440">
      <t>ナド</t>
    </rPh>
    <rPh sb="521" eb="523">
      <t>ゾウカ</t>
    </rPh>
    <rPh sb="528" eb="530">
      <t>トウメン</t>
    </rPh>
    <rPh sb="615" eb="617">
      <t>ミマン</t>
    </rPh>
    <rPh sb="618" eb="620">
      <t>ヒヨウ</t>
    </rPh>
    <rPh sb="621" eb="624">
      <t>シヨウリョウ</t>
    </rPh>
    <rPh sb="624" eb="626">
      <t>シュウニュウ</t>
    </rPh>
    <rPh sb="626" eb="628">
      <t>イガイ</t>
    </rPh>
    <rPh sb="629" eb="631">
      <t>クリイレ</t>
    </rPh>
    <rPh sb="631" eb="632">
      <t>キン</t>
    </rPh>
    <rPh sb="632" eb="633">
      <t>ナド</t>
    </rPh>
    <rPh sb="635" eb="636">
      <t>マカナ</t>
    </rPh>
    <rPh sb="649" eb="651">
      <t>ルイジ</t>
    </rPh>
    <rPh sb="651" eb="653">
      <t>ダンタイ</t>
    </rPh>
    <rPh sb="653" eb="655">
      <t>ヘイキン</t>
    </rPh>
    <rPh sb="656" eb="658">
      <t>ゼンコク</t>
    </rPh>
    <rPh sb="658" eb="660">
      <t>ヘイキン</t>
    </rPh>
    <rPh sb="671" eb="673">
      <t>オスイ</t>
    </rPh>
    <rPh sb="673" eb="675">
      <t>ショリ</t>
    </rPh>
    <rPh sb="675" eb="677">
      <t>ゲンカ</t>
    </rPh>
    <rPh sb="678" eb="680">
      <t>ヘイセイ</t>
    </rPh>
    <rPh sb="682" eb="684">
      <t>ネンド</t>
    </rPh>
    <rPh sb="692" eb="693">
      <t>エン</t>
    </rPh>
    <rPh sb="697" eb="699">
      <t>ルイジ</t>
    </rPh>
    <rPh sb="699" eb="701">
      <t>ダンタイ</t>
    </rPh>
    <rPh sb="701" eb="703">
      <t>ヘイキン</t>
    </rPh>
    <rPh sb="704" eb="706">
      <t>ゼンコク</t>
    </rPh>
    <rPh sb="706" eb="708">
      <t>ヘイキン</t>
    </rPh>
    <rPh sb="709" eb="710">
      <t>オオ</t>
    </rPh>
    <rPh sb="712" eb="714">
      <t>ウワマワ</t>
    </rPh>
    <rPh sb="719" eb="721">
      <t>ユウシュウ</t>
    </rPh>
    <rPh sb="721" eb="723">
      <t>スイリョウ</t>
    </rPh>
    <rPh sb="725" eb="726">
      <t>ア</t>
    </rPh>
    <rPh sb="729" eb="731">
      <t>ショリ</t>
    </rPh>
    <rPh sb="731" eb="732">
      <t>ヒ</t>
    </rPh>
    <rPh sb="733" eb="734">
      <t>タカ</t>
    </rPh>
    <rPh sb="738" eb="741">
      <t>スイセンカ</t>
    </rPh>
    <rPh sb="741" eb="742">
      <t>リツ</t>
    </rPh>
    <rPh sb="743" eb="745">
      <t>ヘイセイ</t>
    </rPh>
    <rPh sb="747" eb="749">
      <t>ネンド</t>
    </rPh>
    <rPh sb="749" eb="750">
      <t>マツ</t>
    </rPh>
    <rPh sb="758" eb="759">
      <t>タカ</t>
    </rPh>
    <rPh sb="760" eb="762">
      <t>ヒリツ</t>
    </rPh>
    <rPh sb="766" eb="768">
      <t>ルイジ</t>
    </rPh>
    <rPh sb="768" eb="770">
      <t>ダンタイ</t>
    </rPh>
    <rPh sb="770" eb="772">
      <t>ヘイキン</t>
    </rPh>
    <rPh sb="773" eb="775">
      <t>ゼンコク</t>
    </rPh>
    <rPh sb="775" eb="777">
      <t>ヘイキン</t>
    </rPh>
    <rPh sb="780" eb="782">
      <t>キンジ</t>
    </rPh>
    <rPh sb="787" eb="790">
      <t>シヨウリョウ</t>
    </rPh>
    <rPh sb="790" eb="792">
      <t>シュウニュウ</t>
    </rPh>
    <rPh sb="793" eb="795">
      <t>ゾウカ</t>
    </rPh>
    <rPh sb="796" eb="798">
      <t>ミコ</t>
    </rPh>
    <rPh sb="807" eb="809">
      <t>ジギョウ</t>
    </rPh>
    <rPh sb="809" eb="811">
      <t>ウンエイ</t>
    </rPh>
    <rPh sb="812" eb="814">
      <t>ヒツヨウ</t>
    </rPh>
    <rPh sb="817" eb="819">
      <t>シュウニュウ</t>
    </rPh>
    <rPh sb="820" eb="822">
      <t>イッパン</t>
    </rPh>
    <rPh sb="822" eb="824">
      <t>カイケイ</t>
    </rPh>
    <rPh sb="824" eb="826">
      <t>クリイレ</t>
    </rPh>
    <rPh sb="826" eb="827">
      <t>キン</t>
    </rPh>
    <rPh sb="827" eb="828">
      <t>ナド</t>
    </rPh>
    <rPh sb="830" eb="832">
      <t>カクホ</t>
    </rPh>
    <rPh sb="837" eb="839">
      <t>ケントウ</t>
    </rPh>
    <rPh sb="840" eb="841">
      <t>スス</t>
    </rPh>
    <rPh sb="843" eb="845">
      <t>ヒツヨウ</t>
    </rPh>
    <rPh sb="849" eb="850">
      <t>カンガ</t>
    </rPh>
    <phoneticPr fontId="4"/>
  </si>
  <si>
    <t>　供用開始（最初：平成16年3月、最終：平成17年1月）から11年が経過したところで、水洗化率は90.00％となっている。本町では、平成20年度から計3回（平成20年10月、平成23年7月、平成26年7月）の使用料改定を行ってきたところであるが、処理区内人口の自然減少等の影響から、有収水量の増加、使用料収入の確保は、難しいと考えるため、本事業の運営に必要となる財源の確保が課題となっている。
　当面は、下水道事業資本費平準化債の発行を継続することで企業債元金償還金の財源を確保するとともに、中長期的な経営の基本計画である「経営戦略」策定の過程において、一般会計繰入金について財政課と協議することで、本事業の現金による収支が均衡するよう、運営に必要な財源を確保していきたいと考えている。</t>
    <rPh sb="300" eb="301">
      <t>ホン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</si>
</sst>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54999424"/>
        <c:axId val="1550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54999424"/>
        <c:axId val="155017216"/>
      </c:lineChart>
      <c:dateAx>
        <c:axId val="154999424"/>
        <c:scaling>
          <c:orientation val="minMax"/>
        </c:scaling>
        <c:delete val="1"/>
        <c:axPos val="b"/>
        <c:numFmt formatCode="ge" sourceLinked="1"/>
        <c:majorTickMark val="none"/>
        <c:minorTickMark val="none"/>
        <c:tickLblPos val="none"/>
        <c:crossAx val="155017216"/>
        <c:crosses val="autoZero"/>
        <c:auto val="1"/>
        <c:lblOffset val="100"/>
        <c:baseTimeUnit val="years"/>
      </c:dateAx>
      <c:valAx>
        <c:axId val="1550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17.46</c:v>
                </c:pt>
                <c:pt idx="4">
                  <c:v>25.4</c:v>
                </c:pt>
              </c:numCache>
            </c:numRef>
          </c:val>
        </c:ser>
        <c:dLbls>
          <c:showLegendKey val="0"/>
          <c:showVal val="0"/>
          <c:showCatName val="0"/>
          <c:showSerName val="0"/>
          <c:showPercent val="0"/>
          <c:showBubbleSize val="0"/>
        </c:dLbls>
        <c:gapWidth val="150"/>
        <c:axId val="157550848"/>
        <c:axId val="1575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41.24</c:v>
                </c:pt>
                <c:pt idx="4">
                  <c:v>43.1</c:v>
                </c:pt>
              </c:numCache>
            </c:numRef>
          </c:val>
          <c:smooth val="0"/>
        </c:ser>
        <c:dLbls>
          <c:showLegendKey val="0"/>
          <c:showVal val="0"/>
          <c:showCatName val="0"/>
          <c:showSerName val="0"/>
          <c:showPercent val="0"/>
          <c:showBubbleSize val="0"/>
        </c:dLbls>
        <c:marker val="1"/>
        <c:smooth val="0"/>
        <c:axId val="157550848"/>
        <c:axId val="157573504"/>
      </c:lineChart>
      <c:dateAx>
        <c:axId val="157550848"/>
        <c:scaling>
          <c:orientation val="minMax"/>
        </c:scaling>
        <c:delete val="1"/>
        <c:axPos val="b"/>
        <c:numFmt formatCode="ge" sourceLinked="1"/>
        <c:majorTickMark val="none"/>
        <c:minorTickMark val="none"/>
        <c:tickLblPos val="none"/>
        <c:crossAx val="157573504"/>
        <c:crosses val="autoZero"/>
        <c:auto val="1"/>
        <c:lblOffset val="100"/>
        <c:baseTimeUnit val="years"/>
      </c:dateAx>
      <c:valAx>
        <c:axId val="1575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82.61</c:v>
                </c:pt>
                <c:pt idx="4">
                  <c:v>90</c:v>
                </c:pt>
              </c:numCache>
            </c:numRef>
          </c:val>
        </c:ser>
        <c:dLbls>
          <c:showLegendKey val="0"/>
          <c:showVal val="0"/>
          <c:showCatName val="0"/>
          <c:showSerName val="0"/>
          <c:showPercent val="0"/>
          <c:showBubbleSize val="0"/>
        </c:dLbls>
        <c:gapWidth val="150"/>
        <c:axId val="157607808"/>
        <c:axId val="1576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88.34</c:v>
                </c:pt>
                <c:pt idx="4">
                  <c:v>88.02</c:v>
                </c:pt>
              </c:numCache>
            </c:numRef>
          </c:val>
          <c:smooth val="0"/>
        </c:ser>
        <c:dLbls>
          <c:showLegendKey val="0"/>
          <c:showVal val="0"/>
          <c:showCatName val="0"/>
          <c:showSerName val="0"/>
          <c:showPercent val="0"/>
          <c:showBubbleSize val="0"/>
        </c:dLbls>
        <c:marker val="1"/>
        <c:smooth val="0"/>
        <c:axId val="157607808"/>
        <c:axId val="157622272"/>
      </c:lineChart>
      <c:dateAx>
        <c:axId val="157607808"/>
        <c:scaling>
          <c:orientation val="minMax"/>
        </c:scaling>
        <c:delete val="1"/>
        <c:axPos val="b"/>
        <c:numFmt formatCode="ge" sourceLinked="1"/>
        <c:majorTickMark val="none"/>
        <c:minorTickMark val="none"/>
        <c:tickLblPos val="none"/>
        <c:crossAx val="157622272"/>
        <c:crosses val="autoZero"/>
        <c:auto val="1"/>
        <c:lblOffset val="100"/>
        <c:baseTimeUnit val="years"/>
      </c:dateAx>
      <c:valAx>
        <c:axId val="1576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87.04</c:v>
                </c:pt>
                <c:pt idx="4">
                  <c:v>91.8</c:v>
                </c:pt>
              </c:numCache>
            </c:numRef>
          </c:val>
        </c:ser>
        <c:dLbls>
          <c:showLegendKey val="0"/>
          <c:showVal val="0"/>
          <c:showCatName val="0"/>
          <c:showSerName val="0"/>
          <c:showPercent val="0"/>
          <c:showBubbleSize val="0"/>
        </c:dLbls>
        <c:gapWidth val="150"/>
        <c:axId val="155039232"/>
        <c:axId val="1550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95.45</c:v>
                </c:pt>
                <c:pt idx="4">
                  <c:v>100.51</c:v>
                </c:pt>
              </c:numCache>
            </c:numRef>
          </c:val>
          <c:smooth val="0"/>
        </c:ser>
        <c:dLbls>
          <c:showLegendKey val="0"/>
          <c:showVal val="0"/>
          <c:showCatName val="0"/>
          <c:showSerName val="0"/>
          <c:showPercent val="0"/>
          <c:showBubbleSize val="0"/>
        </c:dLbls>
        <c:marker val="1"/>
        <c:smooth val="0"/>
        <c:axId val="155039232"/>
        <c:axId val="155041152"/>
      </c:lineChart>
      <c:dateAx>
        <c:axId val="155039232"/>
        <c:scaling>
          <c:orientation val="minMax"/>
        </c:scaling>
        <c:delete val="1"/>
        <c:axPos val="b"/>
        <c:numFmt formatCode="ge" sourceLinked="1"/>
        <c:majorTickMark val="none"/>
        <c:minorTickMark val="none"/>
        <c:tickLblPos val="none"/>
        <c:crossAx val="155041152"/>
        <c:crosses val="autoZero"/>
        <c:auto val="1"/>
        <c:lblOffset val="100"/>
        <c:baseTimeUnit val="years"/>
      </c:dateAx>
      <c:valAx>
        <c:axId val="1550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5.0199999999999996</c:v>
                </c:pt>
                <c:pt idx="4">
                  <c:v>10.14</c:v>
                </c:pt>
              </c:numCache>
            </c:numRef>
          </c:val>
        </c:ser>
        <c:dLbls>
          <c:showLegendKey val="0"/>
          <c:showVal val="0"/>
          <c:showCatName val="0"/>
          <c:showSerName val="0"/>
          <c:showPercent val="0"/>
          <c:showBubbleSize val="0"/>
        </c:dLbls>
        <c:gapWidth val="150"/>
        <c:axId val="147473536"/>
        <c:axId val="1474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23.22</c:v>
                </c:pt>
                <c:pt idx="4">
                  <c:v>26.37</c:v>
                </c:pt>
              </c:numCache>
            </c:numRef>
          </c:val>
          <c:smooth val="0"/>
        </c:ser>
        <c:dLbls>
          <c:showLegendKey val="0"/>
          <c:showVal val="0"/>
          <c:showCatName val="0"/>
          <c:showSerName val="0"/>
          <c:showPercent val="0"/>
          <c:showBubbleSize val="0"/>
        </c:dLbls>
        <c:marker val="1"/>
        <c:smooth val="0"/>
        <c:axId val="147473536"/>
        <c:axId val="147475456"/>
      </c:lineChart>
      <c:dateAx>
        <c:axId val="147473536"/>
        <c:scaling>
          <c:orientation val="minMax"/>
        </c:scaling>
        <c:delete val="1"/>
        <c:axPos val="b"/>
        <c:numFmt formatCode="ge" sourceLinked="1"/>
        <c:majorTickMark val="none"/>
        <c:minorTickMark val="none"/>
        <c:tickLblPos val="none"/>
        <c:crossAx val="147475456"/>
        <c:crosses val="autoZero"/>
        <c:auto val="1"/>
        <c:lblOffset val="100"/>
        <c:baseTimeUnit val="years"/>
      </c:dateAx>
      <c:valAx>
        <c:axId val="1474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55259648"/>
        <c:axId val="1552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55259648"/>
        <c:axId val="155261568"/>
      </c:lineChart>
      <c:dateAx>
        <c:axId val="155259648"/>
        <c:scaling>
          <c:orientation val="minMax"/>
        </c:scaling>
        <c:delete val="1"/>
        <c:axPos val="b"/>
        <c:numFmt formatCode="ge" sourceLinked="1"/>
        <c:majorTickMark val="none"/>
        <c:minorTickMark val="none"/>
        <c:tickLblPos val="none"/>
        <c:crossAx val="155261568"/>
        <c:crosses val="autoZero"/>
        <c:auto val="1"/>
        <c:lblOffset val="100"/>
        <c:baseTimeUnit val="years"/>
      </c:dateAx>
      <c:valAx>
        <c:axId val="1552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5070.92</c:v>
                </c:pt>
                <c:pt idx="4">
                  <c:v>5724.3</c:v>
                </c:pt>
              </c:numCache>
            </c:numRef>
          </c:val>
        </c:ser>
        <c:dLbls>
          <c:showLegendKey val="0"/>
          <c:showVal val="0"/>
          <c:showCatName val="0"/>
          <c:showSerName val="0"/>
          <c:showPercent val="0"/>
          <c:showBubbleSize val="0"/>
        </c:dLbls>
        <c:gapWidth val="150"/>
        <c:axId val="155293952"/>
        <c:axId val="1553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1930.37</c:v>
                </c:pt>
                <c:pt idx="4">
                  <c:v>1948.17</c:v>
                </c:pt>
              </c:numCache>
            </c:numRef>
          </c:val>
          <c:smooth val="0"/>
        </c:ser>
        <c:dLbls>
          <c:showLegendKey val="0"/>
          <c:showVal val="0"/>
          <c:showCatName val="0"/>
          <c:showSerName val="0"/>
          <c:showPercent val="0"/>
          <c:showBubbleSize val="0"/>
        </c:dLbls>
        <c:marker val="1"/>
        <c:smooth val="0"/>
        <c:axId val="155293952"/>
        <c:axId val="155300224"/>
      </c:lineChart>
      <c:dateAx>
        <c:axId val="155293952"/>
        <c:scaling>
          <c:orientation val="minMax"/>
        </c:scaling>
        <c:delete val="1"/>
        <c:axPos val="b"/>
        <c:numFmt formatCode="ge" sourceLinked="1"/>
        <c:majorTickMark val="none"/>
        <c:minorTickMark val="none"/>
        <c:tickLblPos val="none"/>
        <c:crossAx val="155300224"/>
        <c:crosses val="autoZero"/>
        <c:auto val="1"/>
        <c:lblOffset val="100"/>
        <c:baseTimeUnit val="years"/>
      </c:dateAx>
      <c:valAx>
        <c:axId val="1553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105.05</c:v>
                </c:pt>
                <c:pt idx="4">
                  <c:v>2.97</c:v>
                </c:pt>
              </c:numCache>
            </c:numRef>
          </c:val>
        </c:ser>
        <c:dLbls>
          <c:showLegendKey val="0"/>
          <c:showVal val="0"/>
          <c:showCatName val="0"/>
          <c:showSerName val="0"/>
          <c:showPercent val="0"/>
          <c:showBubbleSize val="0"/>
        </c:dLbls>
        <c:gapWidth val="150"/>
        <c:axId val="157696768"/>
        <c:axId val="1576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1720.7</c:v>
                </c:pt>
                <c:pt idx="4">
                  <c:v>112.6</c:v>
                </c:pt>
              </c:numCache>
            </c:numRef>
          </c:val>
          <c:smooth val="0"/>
        </c:ser>
        <c:dLbls>
          <c:showLegendKey val="0"/>
          <c:showVal val="0"/>
          <c:showCatName val="0"/>
          <c:showSerName val="0"/>
          <c:showPercent val="0"/>
          <c:showBubbleSize val="0"/>
        </c:dLbls>
        <c:marker val="1"/>
        <c:smooth val="0"/>
        <c:axId val="157696768"/>
        <c:axId val="157698688"/>
      </c:lineChart>
      <c:dateAx>
        <c:axId val="157696768"/>
        <c:scaling>
          <c:orientation val="minMax"/>
        </c:scaling>
        <c:delete val="1"/>
        <c:axPos val="b"/>
        <c:numFmt formatCode="ge" sourceLinked="1"/>
        <c:majorTickMark val="none"/>
        <c:minorTickMark val="none"/>
        <c:tickLblPos val="none"/>
        <c:crossAx val="157698688"/>
        <c:crosses val="autoZero"/>
        <c:auto val="1"/>
        <c:lblOffset val="100"/>
        <c:baseTimeUnit val="years"/>
      </c:dateAx>
      <c:valAx>
        <c:axId val="1576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5326.38</c:v>
                </c:pt>
                <c:pt idx="4">
                  <c:v>5505.34</c:v>
                </c:pt>
              </c:numCache>
            </c:numRef>
          </c:val>
        </c:ser>
        <c:dLbls>
          <c:showLegendKey val="0"/>
          <c:showVal val="0"/>
          <c:showCatName val="0"/>
          <c:showSerName val="0"/>
          <c:showPercent val="0"/>
          <c:showBubbleSize val="0"/>
        </c:dLbls>
        <c:gapWidth val="150"/>
        <c:axId val="157729152"/>
        <c:axId val="1577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2574.4699999999998</c:v>
                </c:pt>
                <c:pt idx="4">
                  <c:v>2784</c:v>
                </c:pt>
              </c:numCache>
            </c:numRef>
          </c:val>
          <c:smooth val="0"/>
        </c:ser>
        <c:dLbls>
          <c:showLegendKey val="0"/>
          <c:showVal val="0"/>
          <c:showCatName val="0"/>
          <c:showSerName val="0"/>
          <c:showPercent val="0"/>
          <c:showBubbleSize val="0"/>
        </c:dLbls>
        <c:marker val="1"/>
        <c:smooth val="0"/>
        <c:axId val="157729152"/>
        <c:axId val="157731072"/>
      </c:lineChart>
      <c:dateAx>
        <c:axId val="157729152"/>
        <c:scaling>
          <c:orientation val="minMax"/>
        </c:scaling>
        <c:delete val="1"/>
        <c:axPos val="b"/>
        <c:numFmt formatCode="ge" sourceLinked="1"/>
        <c:majorTickMark val="none"/>
        <c:minorTickMark val="none"/>
        <c:tickLblPos val="none"/>
        <c:crossAx val="157731072"/>
        <c:crosses val="autoZero"/>
        <c:auto val="1"/>
        <c:lblOffset val="100"/>
        <c:baseTimeUnit val="years"/>
      </c:dateAx>
      <c:valAx>
        <c:axId val="1577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15.98</c:v>
                </c:pt>
                <c:pt idx="4">
                  <c:v>15.66</c:v>
                </c:pt>
              </c:numCache>
            </c:numRef>
          </c:val>
        </c:ser>
        <c:dLbls>
          <c:showLegendKey val="0"/>
          <c:showVal val="0"/>
          <c:showCatName val="0"/>
          <c:showSerName val="0"/>
          <c:showPercent val="0"/>
          <c:showBubbleSize val="0"/>
        </c:dLbls>
        <c:gapWidth val="150"/>
        <c:axId val="157446144"/>
        <c:axId val="1574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31.04</c:v>
                </c:pt>
                <c:pt idx="4">
                  <c:v>29.21</c:v>
                </c:pt>
              </c:numCache>
            </c:numRef>
          </c:val>
          <c:smooth val="0"/>
        </c:ser>
        <c:dLbls>
          <c:showLegendKey val="0"/>
          <c:showVal val="0"/>
          <c:showCatName val="0"/>
          <c:showSerName val="0"/>
          <c:showPercent val="0"/>
          <c:showBubbleSize val="0"/>
        </c:dLbls>
        <c:marker val="1"/>
        <c:smooth val="0"/>
        <c:axId val="157446144"/>
        <c:axId val="157448064"/>
      </c:lineChart>
      <c:dateAx>
        <c:axId val="157446144"/>
        <c:scaling>
          <c:orientation val="minMax"/>
        </c:scaling>
        <c:delete val="1"/>
        <c:axPos val="b"/>
        <c:numFmt formatCode="ge" sourceLinked="1"/>
        <c:majorTickMark val="none"/>
        <c:minorTickMark val="none"/>
        <c:tickLblPos val="none"/>
        <c:crossAx val="157448064"/>
        <c:crosses val="autoZero"/>
        <c:auto val="1"/>
        <c:lblOffset val="100"/>
        <c:baseTimeUnit val="years"/>
      </c:dateAx>
      <c:valAx>
        <c:axId val="1574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1537.88</c:v>
                </c:pt>
                <c:pt idx="4">
                  <c:v>1625.94</c:v>
                </c:pt>
              </c:numCache>
            </c:numRef>
          </c:val>
        </c:ser>
        <c:dLbls>
          <c:showLegendKey val="0"/>
          <c:showVal val="0"/>
          <c:showCatName val="0"/>
          <c:showSerName val="0"/>
          <c:showPercent val="0"/>
          <c:showBubbleSize val="0"/>
        </c:dLbls>
        <c:gapWidth val="150"/>
        <c:axId val="157473408"/>
        <c:axId val="1574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589.39</c:v>
                </c:pt>
                <c:pt idx="4">
                  <c:v>620.01</c:v>
                </c:pt>
              </c:numCache>
            </c:numRef>
          </c:val>
          <c:smooth val="0"/>
        </c:ser>
        <c:dLbls>
          <c:showLegendKey val="0"/>
          <c:showVal val="0"/>
          <c:showCatName val="0"/>
          <c:showSerName val="0"/>
          <c:showPercent val="0"/>
          <c:showBubbleSize val="0"/>
        </c:dLbls>
        <c:marker val="1"/>
        <c:smooth val="0"/>
        <c:axId val="157473408"/>
        <c:axId val="157475584"/>
      </c:lineChart>
      <c:dateAx>
        <c:axId val="157473408"/>
        <c:scaling>
          <c:orientation val="minMax"/>
        </c:scaling>
        <c:delete val="1"/>
        <c:axPos val="b"/>
        <c:numFmt formatCode="ge" sourceLinked="1"/>
        <c:majorTickMark val="none"/>
        <c:minorTickMark val="none"/>
        <c:tickLblPos val="none"/>
        <c:crossAx val="157475584"/>
        <c:crosses val="autoZero"/>
        <c:auto val="1"/>
        <c:lblOffset val="100"/>
        <c:baseTimeUnit val="years"/>
      </c:dateAx>
      <c:valAx>
        <c:axId val="1574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【1,526.20】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【125.43】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【27.00】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19468</v>
      </c>
      <c r="AM8" s="47"/>
      <c r="AN8" s="47"/>
      <c r="AO8" s="47"/>
      <c r="AP8" s="47"/>
      <c r="AQ8" s="47"/>
      <c r="AR8" s="47"/>
      <c r="AS8" s="47"/>
      <c r="AT8" s="43">
        <f>データ!S6</f>
        <v>368.77</v>
      </c>
      <c r="AU8" s="43"/>
      <c r="AV8" s="43"/>
      <c r="AW8" s="43"/>
      <c r="AX8" s="43"/>
      <c r="AY8" s="43"/>
      <c r="AZ8" s="43"/>
      <c r="BA8" s="43"/>
      <c r="BB8" s="43">
        <f>データ!T6</f>
        <v>52.79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-19.440000000000001</v>
      </c>
      <c r="J10" s="43"/>
      <c r="K10" s="43"/>
      <c r="L10" s="43"/>
      <c r="M10" s="43"/>
      <c r="N10" s="43"/>
      <c r="O10" s="43"/>
      <c r="P10" s="43">
        <f>データ!O6</f>
        <v>0.21</v>
      </c>
      <c r="Q10" s="43"/>
      <c r="R10" s="43"/>
      <c r="S10" s="43"/>
      <c r="T10" s="43"/>
      <c r="U10" s="43"/>
      <c r="V10" s="43"/>
      <c r="W10" s="43">
        <f>データ!P6</f>
        <v>66.709999999999994</v>
      </c>
      <c r="X10" s="43"/>
      <c r="Y10" s="43"/>
      <c r="Z10" s="43"/>
      <c r="AA10" s="43"/>
      <c r="AB10" s="43"/>
      <c r="AC10" s="43"/>
      <c r="AD10" s="47">
        <f>データ!Q6</f>
        <v>4503</v>
      </c>
      <c r="AE10" s="47"/>
      <c r="AF10" s="47"/>
      <c r="AG10" s="47"/>
      <c r="AH10" s="47"/>
      <c r="AI10" s="47"/>
      <c r="AJ10" s="47"/>
      <c r="AK10" s="2"/>
      <c r="AL10" s="47">
        <f>データ!U6</f>
        <v>40</v>
      </c>
      <c r="AM10" s="47"/>
      <c r="AN10" s="47"/>
      <c r="AO10" s="47"/>
      <c r="AP10" s="47"/>
      <c r="AQ10" s="47"/>
      <c r="AR10" s="47"/>
      <c r="AS10" s="47"/>
      <c r="AT10" s="43">
        <f>データ!V6</f>
        <v>0.03</v>
      </c>
      <c r="AU10" s="43"/>
      <c r="AV10" s="43"/>
      <c r="AW10" s="43"/>
      <c r="AX10" s="43"/>
      <c r="AY10" s="43"/>
      <c r="AZ10" s="43"/>
      <c r="BA10" s="43"/>
      <c r="BB10" s="43">
        <f>データ!W6</f>
        <v>1333.33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285854</v>
      </c>
      <c r="D6" s="31">
        <f t="shared" si="3"/>
        <v>46</v>
      </c>
      <c r="E6" s="31">
        <f t="shared" si="3"/>
        <v>17</v>
      </c>
      <c r="F6" s="31">
        <f t="shared" si="3"/>
        <v>9</v>
      </c>
      <c r="G6" s="31">
        <f t="shared" si="3"/>
        <v>0</v>
      </c>
      <c r="H6" s="31" t="str">
        <f t="shared" si="3"/>
        <v>兵庫県　香美町</v>
      </c>
      <c r="I6" s="31" t="str">
        <f t="shared" si="3"/>
        <v>法適用</v>
      </c>
      <c r="J6" s="31" t="str">
        <f t="shared" si="3"/>
        <v>下水道事業</v>
      </c>
      <c r="K6" s="31" t="str">
        <f t="shared" si="3"/>
        <v>小規模集合排水処理</v>
      </c>
      <c r="L6" s="31" t="str">
        <f t="shared" si="3"/>
        <v>I3</v>
      </c>
      <c r="M6" s="32" t="str">
        <f t="shared" si="3"/>
        <v>-</v>
      </c>
      <c r="N6" s="32">
        <f t="shared" si="3"/>
        <v>-19.440000000000001</v>
      </c>
      <c r="O6" s="32">
        <f t="shared" si="3"/>
        <v>0.21</v>
      </c>
      <c r="P6" s="32">
        <f t="shared" si="3"/>
        <v>66.709999999999994</v>
      </c>
      <c r="Q6" s="32">
        <f t="shared" si="3"/>
        <v>4503</v>
      </c>
      <c r="R6" s="32">
        <f t="shared" si="3"/>
        <v>19468</v>
      </c>
      <c r="S6" s="32">
        <f t="shared" si="3"/>
        <v>368.77</v>
      </c>
      <c r="T6" s="32">
        <f t="shared" si="3"/>
        <v>52.79</v>
      </c>
      <c r="U6" s="32">
        <f t="shared" si="3"/>
        <v>40</v>
      </c>
      <c r="V6" s="32">
        <f t="shared" si="3"/>
        <v>0.03</v>
      </c>
      <c r="W6" s="32">
        <f t="shared" si="3"/>
        <v>1333.33</v>
      </c>
      <c r="X6" s="33" t="str">
        <f>IF(X7="",NA(),X7)</f>
        <v>-</v>
      </c>
      <c r="Y6" s="33" t="str">
        <f t="shared" ref="Y6:AG6" si="4">IF(Y7="",NA(),Y7)</f>
        <v>-</v>
      </c>
      <c r="Z6" s="33" t="str">
        <f t="shared" si="4"/>
        <v>-</v>
      </c>
      <c r="AA6" s="33">
        <f t="shared" si="4"/>
        <v>87.04</v>
      </c>
      <c r="AB6" s="33">
        <f t="shared" si="4"/>
        <v>91.8</v>
      </c>
      <c r="AC6" s="33" t="str">
        <f t="shared" si="4"/>
        <v>-</v>
      </c>
      <c r="AD6" s="33" t="str">
        <f t="shared" si="4"/>
        <v>-</v>
      </c>
      <c r="AE6" s="33" t="str">
        <f t="shared" si="4"/>
        <v>-</v>
      </c>
      <c r="AF6" s="33">
        <f t="shared" si="4"/>
        <v>95.45</v>
      </c>
      <c r="AG6" s="33">
        <f t="shared" si="4"/>
        <v>100.51</v>
      </c>
      <c r="AH6" s="32" t="str">
        <f>IF(AH7="","",IF(AH7="-","【-】","【"&amp;SUBSTITUTE(TEXT(AH7,"#,##0.00"),"-","△")&amp;"】"))</f>
        <v>【102.97】</v>
      </c>
      <c r="AI6" s="33" t="str">
        <f>IF(AI7="",NA(),AI7)</f>
        <v>-</v>
      </c>
      <c r="AJ6" s="33" t="str">
        <f t="shared" ref="AJ6:AR6" si="5">IF(AJ7="",NA(),AJ7)</f>
        <v>-</v>
      </c>
      <c r="AK6" s="33" t="str">
        <f t="shared" si="5"/>
        <v>-</v>
      </c>
      <c r="AL6" s="33">
        <f t="shared" si="5"/>
        <v>5070.92</v>
      </c>
      <c r="AM6" s="33">
        <f t="shared" si="5"/>
        <v>5724.3</v>
      </c>
      <c r="AN6" s="33" t="str">
        <f t="shared" si="5"/>
        <v>-</v>
      </c>
      <c r="AO6" s="33" t="str">
        <f t="shared" si="5"/>
        <v>-</v>
      </c>
      <c r="AP6" s="33" t="str">
        <f t="shared" si="5"/>
        <v>-</v>
      </c>
      <c r="AQ6" s="33">
        <f t="shared" si="5"/>
        <v>1930.37</v>
      </c>
      <c r="AR6" s="33">
        <f t="shared" si="5"/>
        <v>1948.17</v>
      </c>
      <c r="AS6" s="32" t="str">
        <f>IF(AS7="","",IF(AS7="-","【-】","【"&amp;SUBSTITUTE(TEXT(AS7,"#,##0.00"),"-","△")&amp;"】"))</f>
        <v>【1,526.20】</v>
      </c>
      <c r="AT6" s="33" t="str">
        <f>IF(AT7="",NA(),AT7)</f>
        <v>-</v>
      </c>
      <c r="AU6" s="33" t="str">
        <f t="shared" ref="AU6:BC6" si="6">IF(AU7="",NA(),AU7)</f>
        <v>-</v>
      </c>
      <c r="AV6" s="33" t="str">
        <f t="shared" si="6"/>
        <v>-</v>
      </c>
      <c r="AW6" s="33">
        <f t="shared" si="6"/>
        <v>105.05</v>
      </c>
      <c r="AX6" s="33">
        <f t="shared" si="6"/>
        <v>2.97</v>
      </c>
      <c r="AY6" s="33" t="str">
        <f t="shared" si="6"/>
        <v>-</v>
      </c>
      <c r="AZ6" s="33" t="str">
        <f t="shared" si="6"/>
        <v>-</v>
      </c>
      <c r="BA6" s="33" t="str">
        <f t="shared" si="6"/>
        <v>-</v>
      </c>
      <c r="BB6" s="33">
        <f t="shared" si="6"/>
        <v>1720.7</v>
      </c>
      <c r="BC6" s="33">
        <f t="shared" si="6"/>
        <v>112.6</v>
      </c>
      <c r="BD6" s="32" t="str">
        <f>IF(BD7="","",IF(BD7="-","【-】","【"&amp;SUBSTITUTE(TEXT(BD7,"#,##0.00"),"-","△")&amp;"】"))</f>
        <v>【125.43】</v>
      </c>
      <c r="BE6" s="33" t="str">
        <f>IF(BE7="",NA(),BE7)</f>
        <v>-</v>
      </c>
      <c r="BF6" s="33" t="str">
        <f t="shared" ref="BF6:BN6" si="7">IF(BF7="",NA(),BF7)</f>
        <v>-</v>
      </c>
      <c r="BG6" s="33" t="str">
        <f t="shared" si="7"/>
        <v>-</v>
      </c>
      <c r="BH6" s="33">
        <f t="shared" si="7"/>
        <v>5326.38</v>
      </c>
      <c r="BI6" s="33">
        <f t="shared" si="7"/>
        <v>5505.34</v>
      </c>
      <c r="BJ6" s="33" t="str">
        <f t="shared" si="7"/>
        <v>-</v>
      </c>
      <c r="BK6" s="33" t="str">
        <f t="shared" si="7"/>
        <v>-</v>
      </c>
      <c r="BL6" s="33" t="str">
        <f t="shared" si="7"/>
        <v>-</v>
      </c>
      <c r="BM6" s="33">
        <f t="shared" si="7"/>
        <v>2574.4699999999998</v>
      </c>
      <c r="BN6" s="33">
        <f t="shared" si="7"/>
        <v>2784</v>
      </c>
      <c r="BO6" s="32" t="str">
        <f>IF(BO7="","",IF(BO7="-","【-】","【"&amp;SUBSTITUTE(TEXT(BO7,"#,##0.00"),"-","△")&amp;"】"))</f>
        <v>【2,665.67】</v>
      </c>
      <c r="BP6" s="33" t="str">
        <f>IF(BP7="",NA(),BP7)</f>
        <v>-</v>
      </c>
      <c r="BQ6" s="33" t="str">
        <f t="shared" ref="BQ6:BY6" si="8">IF(BQ7="",NA(),BQ7)</f>
        <v>-</v>
      </c>
      <c r="BR6" s="33" t="str">
        <f t="shared" si="8"/>
        <v>-</v>
      </c>
      <c r="BS6" s="33">
        <f t="shared" si="8"/>
        <v>15.98</v>
      </c>
      <c r="BT6" s="33">
        <f t="shared" si="8"/>
        <v>15.66</v>
      </c>
      <c r="BU6" s="33" t="str">
        <f t="shared" si="8"/>
        <v>-</v>
      </c>
      <c r="BV6" s="33" t="str">
        <f t="shared" si="8"/>
        <v>-</v>
      </c>
      <c r="BW6" s="33" t="str">
        <f t="shared" si="8"/>
        <v>-</v>
      </c>
      <c r="BX6" s="33">
        <f t="shared" si="8"/>
        <v>31.04</v>
      </c>
      <c r="BY6" s="33">
        <f t="shared" si="8"/>
        <v>29.21</v>
      </c>
      <c r="BZ6" s="32" t="str">
        <f>IF(BZ7="","",IF(BZ7="-","【-】","【"&amp;SUBSTITUTE(TEXT(BZ7,"#,##0.00"),"-","△")&amp;"】"))</f>
        <v>【30.50】</v>
      </c>
      <c r="CA6" s="33" t="str">
        <f>IF(CA7="",NA(),CA7)</f>
        <v>-</v>
      </c>
      <c r="CB6" s="33" t="str">
        <f t="shared" ref="CB6:CJ6" si="9">IF(CB7="",NA(),CB7)</f>
        <v>-</v>
      </c>
      <c r="CC6" s="33" t="str">
        <f t="shared" si="9"/>
        <v>-</v>
      </c>
      <c r="CD6" s="33">
        <f t="shared" si="9"/>
        <v>1537.88</v>
      </c>
      <c r="CE6" s="33">
        <f t="shared" si="9"/>
        <v>1625.94</v>
      </c>
      <c r="CF6" s="33" t="str">
        <f t="shared" si="9"/>
        <v>-</v>
      </c>
      <c r="CG6" s="33" t="str">
        <f t="shared" si="9"/>
        <v>-</v>
      </c>
      <c r="CH6" s="33" t="str">
        <f t="shared" si="9"/>
        <v>-</v>
      </c>
      <c r="CI6" s="33">
        <f t="shared" si="9"/>
        <v>589.39</v>
      </c>
      <c r="CJ6" s="33">
        <f t="shared" si="9"/>
        <v>620.01</v>
      </c>
      <c r="CK6" s="32" t="str">
        <f>IF(CK7="","",IF(CK7="-","【-】","【"&amp;SUBSTITUTE(TEXT(CK7,"#,##0.00"),"-","△")&amp;"】"))</f>
        <v>【601.39】</v>
      </c>
      <c r="CL6" s="33" t="str">
        <f>IF(CL7="",NA(),CL7)</f>
        <v>-</v>
      </c>
      <c r="CM6" s="33" t="str">
        <f t="shared" ref="CM6:CU6" si="10">IF(CM7="",NA(),CM7)</f>
        <v>-</v>
      </c>
      <c r="CN6" s="33" t="str">
        <f t="shared" si="10"/>
        <v>-</v>
      </c>
      <c r="CO6" s="33">
        <f t="shared" si="10"/>
        <v>17.46</v>
      </c>
      <c r="CP6" s="33">
        <f t="shared" si="10"/>
        <v>25.4</v>
      </c>
      <c r="CQ6" s="33" t="str">
        <f t="shared" si="10"/>
        <v>-</v>
      </c>
      <c r="CR6" s="33" t="str">
        <f t="shared" si="10"/>
        <v>-</v>
      </c>
      <c r="CS6" s="33" t="str">
        <f t="shared" si="10"/>
        <v>-</v>
      </c>
      <c r="CT6" s="33">
        <f t="shared" si="10"/>
        <v>41.24</v>
      </c>
      <c r="CU6" s="33">
        <f t="shared" si="10"/>
        <v>43.1</v>
      </c>
      <c r="CV6" s="32" t="str">
        <f>IF(CV7="","",IF(CV7="-","【-】","【"&amp;SUBSTITUTE(TEXT(CV7,"#,##0.00"),"-","△")&amp;"】"))</f>
        <v>【39.88】</v>
      </c>
      <c r="CW6" s="33" t="str">
        <f>IF(CW7="",NA(),CW7)</f>
        <v>-</v>
      </c>
      <c r="CX6" s="33" t="str">
        <f t="shared" ref="CX6:DF6" si="11">IF(CX7="",NA(),CX7)</f>
        <v>-</v>
      </c>
      <c r="CY6" s="33" t="str">
        <f t="shared" si="11"/>
        <v>-</v>
      </c>
      <c r="CZ6" s="33">
        <f t="shared" si="11"/>
        <v>82.61</v>
      </c>
      <c r="DA6" s="33">
        <f t="shared" si="11"/>
        <v>90</v>
      </c>
      <c r="DB6" s="33" t="str">
        <f t="shared" si="11"/>
        <v>-</v>
      </c>
      <c r="DC6" s="33" t="str">
        <f t="shared" si="11"/>
        <v>-</v>
      </c>
      <c r="DD6" s="33" t="str">
        <f t="shared" si="11"/>
        <v>-</v>
      </c>
      <c r="DE6" s="33">
        <f t="shared" si="11"/>
        <v>88.34</v>
      </c>
      <c r="DF6" s="33">
        <f t="shared" si="11"/>
        <v>88.02</v>
      </c>
      <c r="DG6" s="32" t="str">
        <f>IF(DG7="","",IF(DG7="-","【-】","【"&amp;SUBSTITUTE(TEXT(DG7,"#,##0.00"),"-","△")&amp;"】"))</f>
        <v>【88.11】</v>
      </c>
      <c r="DH6" s="33" t="str">
        <f>IF(DH7="",NA(),DH7)</f>
        <v>-</v>
      </c>
      <c r="DI6" s="33" t="str">
        <f t="shared" ref="DI6:DQ6" si="12">IF(DI7="",NA(),DI7)</f>
        <v>-</v>
      </c>
      <c r="DJ6" s="33" t="str">
        <f t="shared" si="12"/>
        <v>-</v>
      </c>
      <c r="DK6" s="33">
        <f t="shared" si="12"/>
        <v>5.0199999999999996</v>
      </c>
      <c r="DL6" s="33">
        <f t="shared" si="12"/>
        <v>10.14</v>
      </c>
      <c r="DM6" s="33" t="str">
        <f t="shared" si="12"/>
        <v>-</v>
      </c>
      <c r="DN6" s="33" t="str">
        <f t="shared" si="12"/>
        <v>-</v>
      </c>
      <c r="DO6" s="33" t="str">
        <f t="shared" si="12"/>
        <v>-</v>
      </c>
      <c r="DP6" s="33">
        <f t="shared" si="12"/>
        <v>23.22</v>
      </c>
      <c r="DQ6" s="33">
        <f t="shared" si="12"/>
        <v>26.37</v>
      </c>
      <c r="DR6" s="32" t="str">
        <f>IF(DR7="","",IF(DR7="-","【-】","【"&amp;SUBSTITUTE(TEXT(DR7,"#,##0.00"),"-","△")&amp;"】"))</f>
        <v>【27.00】</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2">
        <f t="shared" si="14"/>
        <v>0</v>
      </c>
      <c r="EM6" s="32">
        <f t="shared" si="14"/>
        <v>0</v>
      </c>
      <c r="EN6" s="32" t="str">
        <f>IF(EN7="","",IF(EN7="-","【-】","【"&amp;SUBSTITUTE(TEXT(EN7,"#,##0.00"),"-","△")&amp;"】"))</f>
        <v>【0.01】</v>
      </c>
    </row>
    <row r="7" spans="1:147" s="34" customFormat="1">
      <c r="A7" s="26"/>
      <c r="B7" s="35">
        <v>2014</v>
      </c>
      <c r="C7" s="35">
        <v>285854</v>
      </c>
      <c r="D7" s="35">
        <v>46</v>
      </c>
      <c r="E7" s="35">
        <v>17</v>
      </c>
      <c r="F7" s="35">
        <v>9</v>
      </c>
      <c r="G7" s="35">
        <v>0</v>
      </c>
      <c r="H7" s="35" t="s">
        <v>96</v>
      </c>
      <c r="I7" s="35" t="s">
        <v>97</v>
      </c>
      <c r="J7" s="35" t="s">
        <v>98</v>
      </c>
      <c r="K7" s="35" t="s">
        <v>99</v>
      </c>
      <c r="L7" s="35" t="s">
        <v>100</v>
      </c>
      <c r="M7" s="36" t="s">
        <v>101</v>
      </c>
      <c r="N7" s="36">
        <v>-19.440000000000001</v>
      </c>
      <c r="O7" s="36">
        <v>0.21</v>
      </c>
      <c r="P7" s="36">
        <v>66.709999999999994</v>
      </c>
      <c r="Q7" s="36">
        <v>4503</v>
      </c>
      <c r="R7" s="36">
        <v>19468</v>
      </c>
      <c r="S7" s="36">
        <v>368.77</v>
      </c>
      <c r="T7" s="36">
        <v>52.79</v>
      </c>
      <c r="U7" s="36">
        <v>40</v>
      </c>
      <c r="V7" s="36">
        <v>0.03</v>
      </c>
      <c r="W7" s="36">
        <v>1333.33</v>
      </c>
      <c r="X7" s="36" t="s">
        <v>101</v>
      </c>
      <c r="Y7" s="36" t="s">
        <v>101</v>
      </c>
      <c r="Z7" s="36" t="s">
        <v>101</v>
      </c>
      <c r="AA7" s="36">
        <v>87.04</v>
      </c>
      <c r="AB7" s="36">
        <v>91.8</v>
      </c>
      <c r="AC7" s="36" t="s">
        <v>101</v>
      </c>
      <c r="AD7" s="36" t="s">
        <v>101</v>
      </c>
      <c r="AE7" s="36" t="s">
        <v>101</v>
      </c>
      <c r="AF7" s="36">
        <v>95.45</v>
      </c>
      <c r="AG7" s="36">
        <v>100.51</v>
      </c>
      <c r="AH7" s="36">
        <v>102.97</v>
      </c>
      <c r="AI7" s="36" t="s">
        <v>101</v>
      </c>
      <c r="AJ7" s="36" t="s">
        <v>101</v>
      </c>
      <c r="AK7" s="36" t="s">
        <v>101</v>
      </c>
      <c r="AL7" s="36">
        <v>5070.92</v>
      </c>
      <c r="AM7" s="36">
        <v>5724.3</v>
      </c>
      <c r="AN7" s="36" t="s">
        <v>101</v>
      </c>
      <c r="AO7" s="36" t="s">
        <v>101</v>
      </c>
      <c r="AP7" s="36" t="s">
        <v>101</v>
      </c>
      <c r="AQ7" s="36">
        <v>1930.37</v>
      </c>
      <c r="AR7" s="36">
        <v>1948.17</v>
      </c>
      <c r="AS7" s="36">
        <v>1526.2</v>
      </c>
      <c r="AT7" s="36" t="s">
        <v>101</v>
      </c>
      <c r="AU7" s="36" t="s">
        <v>101</v>
      </c>
      <c r="AV7" s="36" t="s">
        <v>101</v>
      </c>
      <c r="AW7" s="36">
        <v>105.05</v>
      </c>
      <c r="AX7" s="36">
        <v>2.97</v>
      </c>
      <c r="AY7" s="36" t="s">
        <v>101</v>
      </c>
      <c r="AZ7" s="36" t="s">
        <v>101</v>
      </c>
      <c r="BA7" s="36" t="s">
        <v>101</v>
      </c>
      <c r="BB7" s="36">
        <v>1720.7</v>
      </c>
      <c r="BC7" s="36">
        <v>112.6</v>
      </c>
      <c r="BD7" s="36">
        <v>125.43</v>
      </c>
      <c r="BE7" s="36" t="s">
        <v>101</v>
      </c>
      <c r="BF7" s="36" t="s">
        <v>101</v>
      </c>
      <c r="BG7" s="36" t="s">
        <v>101</v>
      </c>
      <c r="BH7" s="36">
        <v>5326.38</v>
      </c>
      <c r="BI7" s="36">
        <v>5505.34</v>
      </c>
      <c r="BJ7" s="36" t="s">
        <v>101</v>
      </c>
      <c r="BK7" s="36" t="s">
        <v>101</v>
      </c>
      <c r="BL7" s="36" t="s">
        <v>101</v>
      </c>
      <c r="BM7" s="36">
        <v>2574.4699999999998</v>
      </c>
      <c r="BN7" s="36">
        <v>2784</v>
      </c>
      <c r="BO7" s="36">
        <v>2665.67</v>
      </c>
      <c r="BP7" s="36" t="s">
        <v>101</v>
      </c>
      <c r="BQ7" s="36" t="s">
        <v>101</v>
      </c>
      <c r="BR7" s="36" t="s">
        <v>101</v>
      </c>
      <c r="BS7" s="36">
        <v>15.98</v>
      </c>
      <c r="BT7" s="36">
        <v>15.66</v>
      </c>
      <c r="BU7" s="36" t="s">
        <v>101</v>
      </c>
      <c r="BV7" s="36" t="s">
        <v>101</v>
      </c>
      <c r="BW7" s="36" t="s">
        <v>101</v>
      </c>
      <c r="BX7" s="36">
        <v>31.04</v>
      </c>
      <c r="BY7" s="36">
        <v>29.21</v>
      </c>
      <c r="BZ7" s="36">
        <v>30.5</v>
      </c>
      <c r="CA7" s="36" t="s">
        <v>101</v>
      </c>
      <c r="CB7" s="36" t="s">
        <v>101</v>
      </c>
      <c r="CC7" s="36" t="s">
        <v>101</v>
      </c>
      <c r="CD7" s="36">
        <v>1537.88</v>
      </c>
      <c r="CE7" s="36">
        <v>1625.94</v>
      </c>
      <c r="CF7" s="36" t="s">
        <v>101</v>
      </c>
      <c r="CG7" s="36" t="s">
        <v>101</v>
      </c>
      <c r="CH7" s="36" t="s">
        <v>101</v>
      </c>
      <c r="CI7" s="36">
        <v>589.39</v>
      </c>
      <c r="CJ7" s="36">
        <v>620.01</v>
      </c>
      <c r="CK7" s="36">
        <v>601.39</v>
      </c>
      <c r="CL7" s="36" t="s">
        <v>101</v>
      </c>
      <c r="CM7" s="36" t="s">
        <v>101</v>
      </c>
      <c r="CN7" s="36" t="s">
        <v>101</v>
      </c>
      <c r="CO7" s="36">
        <v>17.46</v>
      </c>
      <c r="CP7" s="36">
        <v>25.4</v>
      </c>
      <c r="CQ7" s="36" t="s">
        <v>101</v>
      </c>
      <c r="CR7" s="36" t="s">
        <v>101</v>
      </c>
      <c r="CS7" s="36" t="s">
        <v>101</v>
      </c>
      <c r="CT7" s="36">
        <v>41.24</v>
      </c>
      <c r="CU7" s="36">
        <v>43.1</v>
      </c>
      <c r="CV7" s="36">
        <v>39.880000000000003</v>
      </c>
      <c r="CW7" s="36" t="s">
        <v>101</v>
      </c>
      <c r="CX7" s="36" t="s">
        <v>101</v>
      </c>
      <c r="CY7" s="36" t="s">
        <v>101</v>
      </c>
      <c r="CZ7" s="36">
        <v>82.61</v>
      </c>
      <c r="DA7" s="36">
        <v>90</v>
      </c>
      <c r="DB7" s="36" t="s">
        <v>101</v>
      </c>
      <c r="DC7" s="36" t="s">
        <v>101</v>
      </c>
      <c r="DD7" s="36" t="s">
        <v>101</v>
      </c>
      <c r="DE7" s="36">
        <v>88.34</v>
      </c>
      <c r="DF7" s="36">
        <v>88.02</v>
      </c>
      <c r="DG7" s="36">
        <v>88.11</v>
      </c>
      <c r="DH7" s="36" t="s">
        <v>101</v>
      </c>
      <c r="DI7" s="36" t="s">
        <v>101</v>
      </c>
      <c r="DJ7" s="36" t="s">
        <v>101</v>
      </c>
      <c r="DK7" s="36">
        <v>5.0199999999999996</v>
      </c>
      <c r="DL7" s="36">
        <v>10.14</v>
      </c>
      <c r="DM7" s="36" t="s">
        <v>101</v>
      </c>
      <c r="DN7" s="36" t="s">
        <v>101</v>
      </c>
      <c r="DO7" s="36" t="s">
        <v>101</v>
      </c>
      <c r="DP7" s="36">
        <v>23.22</v>
      </c>
      <c r="DQ7" s="36">
        <v>26.37</v>
      </c>
      <c r="DR7" s="36">
        <v>27</v>
      </c>
      <c r="DS7" s="36" t="s">
        <v>101</v>
      </c>
      <c r="DT7" s="36" t="s">
        <v>101</v>
      </c>
      <c r="DU7" s="36" t="s">
        <v>101</v>
      </c>
      <c r="DV7" s="36">
        <v>0</v>
      </c>
      <c r="DW7" s="36">
        <v>0</v>
      </c>
      <c r="DX7" s="36" t="s">
        <v>101</v>
      </c>
      <c r="DY7" s="36" t="s">
        <v>101</v>
      </c>
      <c r="DZ7" s="36" t="s">
        <v>101</v>
      </c>
      <c r="EA7" s="36">
        <v>0</v>
      </c>
      <c r="EB7" s="36">
        <v>0</v>
      </c>
      <c r="EC7" s="36">
        <v>0</v>
      </c>
      <c r="ED7" s="36" t="s">
        <v>101</v>
      </c>
      <c r="EE7" s="36" t="s">
        <v>101</v>
      </c>
      <c r="EF7" s="36" t="s">
        <v>101</v>
      </c>
      <c r="EG7" s="36">
        <v>0</v>
      </c>
      <c r="EH7" s="36">
        <v>0</v>
      </c>
      <c r="EI7" s="36" t="s">
        <v>101</v>
      </c>
      <c r="EJ7" s="36" t="s">
        <v>101</v>
      </c>
      <c r="EK7" s="36" t="s">
        <v>101</v>
      </c>
      <c r="EL7" s="36">
        <v>0</v>
      </c>
      <c r="EM7" s="36">
        <v>0</v>
      </c>
      <c r="EN7" s="36">
        <v>0.01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2016-02-03T07:50:05Z</dcterms:created>
  <dcterms:modified xsi:type="dcterms:W3CDTF">2016-02-24T04:37:25Z</dcterms:modified>
  <cp:category/>
</cp:coreProperties>
</file>