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AD10" i="4" s="1"/>
  <c r="P6" i="5"/>
  <c r="W10" i="4" s="1"/>
  <c r="O6" i="5"/>
  <c r="N6" i="5"/>
  <c r="I10" i="4" s="1"/>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P10" i="4"/>
  <c r="BB8" i="4"/>
  <c r="AT8" i="4"/>
  <c r="AL8" i="4"/>
  <c r="P8" i="4"/>
  <c r="I8" i="4"/>
  <c r="B8" i="4"/>
  <c r="C10" i="5" l="1"/>
  <c r="D10" i="5"/>
  <c r="E10" i="5"/>
  <c r="B10" i="5"/>
</calcChain>
</file>

<file path=xl/sharedStrings.xml><?xml version="1.0" encoding="utf-8"?>
<sst xmlns="http://schemas.openxmlformats.org/spreadsheetml/2006/main" count="286" uniqueCount="110">
  <si>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</si>
  <si>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</si>
  <si>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</si>
  <si>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</si>
  <si>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</si>
  <si>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</si>
  <si>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</si>
  <si>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</si>
  <si>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</si>
  <si>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</si>
  <si>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</si>
  <si>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</si>
  <si>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</si>
  <si>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</si>
  <si>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</si>
  <si>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</si>
  <si>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</si>
  <si>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</si>
  <si>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</si>
  <si>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</si>
  <si>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</si>
  <si>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</si>
  <si>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</si>
  <si>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</si>
  <si>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</si>
  <si>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</si>
  <si>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</si>
  <si>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</si>
  <si>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</si>
  <si>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</si>
  <si>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</si>
  <si>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</si>
  <si>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</si>
  <si>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</si>
  <si>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</si>
  <si>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</si>
  <si>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</si>
  <si>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</si>
  <si>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</si>
  <si>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</si>
  <si>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</si>
  <si>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</si>
  <si>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</si>
  <si>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</si>
  <si>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</si>
  <si>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</si>
  <si>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</si>
  <si>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</si>
  <si>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</si>
  <si>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</si>
  <si>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</si>
  <si>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</si>
  <si>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</si>
  <si>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</si>
  <si>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</si>
  <si>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</si>
  <si>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</si>
  <si>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</si>
  <si>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</si>
  <si>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</si>
  <si>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</si>
  <si>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</si>
  <si>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</si>
  <si>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</si>
  <si>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</si>
  <si>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</si>
  <si>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</si>
  <si>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</si>
  <si>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</si>
  <si>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</si>
  <si>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</si>
  <si>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</si>
  <si>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</si>
  <si>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</si>
  <si>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</si>
  <si>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</si>
  <si>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</si>
  <si>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</si>
  <si>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</si>
  <si>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</si>
  <si>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</si>
  <si>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</si>
  <si>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</si>
  <si>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</si>
  <si>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</si>
  <si>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</si>
  <si>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</si>
  <si>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</si>
  <si>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</si>
  <si>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</si>
  <si>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</si>
  <si>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</si>
  <si>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</si>
  <si>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</si>
  <si>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</si>
  <si>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</si>
  <si>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香美町</t>
  </si>
  <si>
    <t>法適用</t>
  </si>
  <si>
    <t>下水道事業</t>
  </si>
  <si>
    <t>漁業集落排水</t>
  </si>
  <si>
    <t>H3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</si>
  <si>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</si>
  <si>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</si>
  <si>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</si>
  <si>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</si>
  <si>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</si>
  <si>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</si>
  <si>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経常収支比率は平成26年度で103.55％となり、100％超え（単年度収支が黒字）となっている。今後、分母を構成する経常費用のうち減価償却費が減少する傾向にあることから、比率は増加する見込みである。
　累積欠損金比率は平成26年度で764.77％となり、類似団体平均、全国平均を大幅に上回っている。比率の分子である累積欠損金に影響する純損益は、平成27年度以降は減価償却費が減少する傾向にあることから、比率の増減は横ばいになることが見込まれる。
　流動比率は平成26年度で10.94％となり、100％を大きく下回っている（平成26年度末から1年以内の支払いに対応する資金が同年度末でで不足）が、比率の分母となる流動負債のうち企業債償還金（翌年度償還分）に係る財源は、下水道使用料の他に1年以内に収入する一般会計繰入金等を予定していることから、大きな影響はないと考えている。
　企業債残高対事業規模比率は平成26年度で927.42％となり、平成25年度からは176.53ﾎﾟｲﾝﾄ減少している。当面は、大規模な更新事業等の予定はないことから企業債残高は減少する見込みであるため、当該比率は減少する見込みである。
　経費回収率は平成26年度で91.25％となり、100％未満（費用が使用料収入以外（繰入金等）で賄われている）となっていて、類似団体平均、全国平均を上回っている。また、汚水処理原価は平成26年度で237.14円となり、類似団体平均、全国平均を大きく下回っている（有収水量1㎥当たりの処理費が低い）。今後は、平成26年度末で96.72％となっている水洗化率を維持することで、経営の健全性等が確保できるよう努めていきたいと考えている。</t>
    <rPh sb="1" eb="3">
      <t>ケイジョウ</t>
    </rPh>
    <rPh sb="3" eb="5">
      <t>シュウシ</t>
    </rPh>
    <rPh sb="5" eb="7">
      <t>ヒリツ</t>
    </rPh>
    <rPh sb="8" eb="10">
      <t>ヘイセイ</t>
    </rPh>
    <rPh sb="12" eb="14">
      <t>ネンド</t>
    </rPh>
    <rPh sb="30" eb="31">
      <t>コ</t>
    </rPh>
    <rPh sb="33" eb="36">
      <t>タンネンド</t>
    </rPh>
    <rPh sb="36" eb="38">
      <t>シュウシ</t>
    </rPh>
    <rPh sb="39" eb="41">
      <t>クロジ</t>
    </rPh>
    <rPh sb="49" eb="51">
      <t>コンゴ</t>
    </rPh>
    <rPh sb="52" eb="54">
      <t>ブンボ</t>
    </rPh>
    <rPh sb="55" eb="57">
      <t>コウセイ</t>
    </rPh>
    <rPh sb="59" eb="61">
      <t>ケイジョウ</t>
    </rPh>
    <rPh sb="61" eb="63">
      <t>ヒヨウ</t>
    </rPh>
    <rPh sb="66" eb="68">
      <t>ゲンカ</t>
    </rPh>
    <rPh sb="68" eb="70">
      <t>ショウキャク</t>
    </rPh>
    <rPh sb="70" eb="71">
      <t>ヒ</t>
    </rPh>
    <rPh sb="72" eb="74">
      <t>ゲンショウ</t>
    </rPh>
    <rPh sb="76" eb="78">
      <t>ケイコウ</t>
    </rPh>
    <rPh sb="86" eb="88">
      <t>ヒリツ</t>
    </rPh>
    <rPh sb="89" eb="91">
      <t>ゾウカ</t>
    </rPh>
    <rPh sb="102" eb="104">
      <t>ルイセキ</t>
    </rPh>
    <rPh sb="104" eb="107">
      <t>ケッソンキン</t>
    </rPh>
    <rPh sb="107" eb="109">
      <t>ヒリツ</t>
    </rPh>
    <rPh sb="110" eb="112">
      <t>ヘイセイ</t>
    </rPh>
    <rPh sb="114" eb="116">
      <t>ネンド</t>
    </rPh>
    <rPh sb="128" eb="130">
      <t>ルイジ</t>
    </rPh>
    <rPh sb="130" eb="132">
      <t>ダンタイ</t>
    </rPh>
    <rPh sb="132" eb="134">
      <t>ヘイキン</t>
    </rPh>
    <rPh sb="135" eb="137">
      <t>ゼンコク</t>
    </rPh>
    <rPh sb="140" eb="142">
      <t>オオハバ</t>
    </rPh>
    <rPh sb="143" eb="145">
      <t>ウワマワ</t>
    </rPh>
    <rPh sb="150" eb="152">
      <t>ヒリツ</t>
    </rPh>
    <rPh sb="153" eb="155">
      <t>ブンシ</t>
    </rPh>
    <rPh sb="158" eb="160">
      <t>ルイセキ</t>
    </rPh>
    <rPh sb="160" eb="163">
      <t>ケッソンキン</t>
    </rPh>
    <rPh sb="164" eb="166">
      <t>エイキョウ</t>
    </rPh>
    <rPh sb="168" eb="171">
      <t>ジュンソンエキ</t>
    </rPh>
    <rPh sb="173" eb="175">
      <t>ヘイセイ</t>
    </rPh>
    <rPh sb="177" eb="179">
      <t>ネンド</t>
    </rPh>
    <rPh sb="179" eb="181">
      <t>イコウ</t>
    </rPh>
    <rPh sb="182" eb="184">
      <t>ゲンカ</t>
    </rPh>
    <rPh sb="184" eb="186">
      <t>ショウキャク</t>
    </rPh>
    <rPh sb="186" eb="187">
      <t>ヒ</t>
    </rPh>
    <rPh sb="188" eb="190">
      <t>ゲンショウ</t>
    </rPh>
    <rPh sb="192" eb="194">
      <t>ケイコウ</t>
    </rPh>
    <rPh sb="202" eb="204">
      <t>ヒリツ</t>
    </rPh>
    <rPh sb="205" eb="207">
      <t>ゾウゲン</t>
    </rPh>
    <rPh sb="208" eb="209">
      <t>ヨコ</t>
    </rPh>
    <rPh sb="217" eb="219">
      <t>ミコ</t>
    </rPh>
    <rPh sb="225" eb="227">
      <t>リュウドウ</t>
    </rPh>
    <rPh sb="227" eb="229">
      <t>ヒリツ</t>
    </rPh>
    <rPh sb="230" eb="232">
      <t>ヘイセイ</t>
    </rPh>
    <rPh sb="234" eb="236">
      <t>ネンド</t>
    </rPh>
    <rPh sb="252" eb="253">
      <t>オオ</t>
    </rPh>
    <rPh sb="255" eb="257">
      <t>シタマワ</t>
    </rPh>
    <rPh sb="262" eb="264">
      <t>ヘイセイ</t>
    </rPh>
    <rPh sb="266" eb="268">
      <t>ネンド</t>
    </rPh>
    <rPh sb="268" eb="269">
      <t>マツ</t>
    </rPh>
    <rPh sb="272" eb="273">
      <t>ネン</t>
    </rPh>
    <rPh sb="273" eb="275">
      <t>イナイ</t>
    </rPh>
    <rPh sb="276" eb="278">
      <t>シハラ</t>
    </rPh>
    <rPh sb="280" eb="282">
      <t>タイオウ</t>
    </rPh>
    <rPh sb="284" eb="286">
      <t>シキン</t>
    </rPh>
    <rPh sb="287" eb="290">
      <t>ドウネンド</t>
    </rPh>
    <rPh sb="290" eb="291">
      <t>マツ</t>
    </rPh>
    <rPh sb="293" eb="295">
      <t>フソク</t>
    </rPh>
    <rPh sb="298" eb="300">
      <t>ヒリツ</t>
    </rPh>
    <rPh sb="301" eb="303">
      <t>ブンボ</t>
    </rPh>
    <rPh sb="306" eb="308">
      <t>リュウドウ</t>
    </rPh>
    <rPh sb="308" eb="310">
      <t>フサイ</t>
    </rPh>
    <rPh sb="313" eb="315">
      <t>キギョウ</t>
    </rPh>
    <rPh sb="315" eb="316">
      <t>サイ</t>
    </rPh>
    <rPh sb="316" eb="319">
      <t>ショウカンキン</t>
    </rPh>
    <rPh sb="320" eb="323">
      <t>ヨクネンド</t>
    </rPh>
    <rPh sb="323" eb="325">
      <t>ショウカン</t>
    </rPh>
    <rPh sb="325" eb="326">
      <t>ブン</t>
    </rPh>
    <rPh sb="328" eb="329">
      <t>カカ</t>
    </rPh>
    <rPh sb="330" eb="332">
      <t>ザイゲン</t>
    </rPh>
    <rPh sb="334" eb="337">
      <t>ゲスイドウ</t>
    </rPh>
    <rPh sb="337" eb="340">
      <t>シヨウリョウ</t>
    </rPh>
    <rPh sb="341" eb="342">
      <t>ホカ</t>
    </rPh>
    <rPh sb="344" eb="345">
      <t>ネン</t>
    </rPh>
    <rPh sb="345" eb="347">
      <t>イナイ</t>
    </rPh>
    <rPh sb="348" eb="350">
      <t>シュウニュウ</t>
    </rPh>
    <rPh sb="352" eb="354">
      <t>イッパン</t>
    </rPh>
    <rPh sb="354" eb="356">
      <t>カイケイ</t>
    </rPh>
    <rPh sb="356" eb="358">
      <t>クリイレ</t>
    </rPh>
    <rPh sb="358" eb="359">
      <t>キン</t>
    </rPh>
    <rPh sb="359" eb="360">
      <t>ナド</t>
    </rPh>
    <rPh sb="447" eb="449">
      <t>トウメン</t>
    </rPh>
    <rPh sb="534" eb="536">
      <t>ミマン</t>
    </rPh>
    <rPh sb="537" eb="539">
      <t>ヒヨウ</t>
    </rPh>
    <rPh sb="540" eb="543">
      <t>シヨウリョウ</t>
    </rPh>
    <rPh sb="543" eb="545">
      <t>シュウニュウ</t>
    </rPh>
    <rPh sb="545" eb="547">
      <t>イガイ</t>
    </rPh>
    <rPh sb="548" eb="550">
      <t>クリイレ</t>
    </rPh>
    <rPh sb="550" eb="551">
      <t>キン</t>
    </rPh>
    <rPh sb="551" eb="552">
      <t>ナド</t>
    </rPh>
    <rPh sb="554" eb="555">
      <t>マカナ</t>
    </rPh>
    <rPh sb="568" eb="570">
      <t>ルイジ</t>
    </rPh>
    <rPh sb="570" eb="572">
      <t>ダンタイ</t>
    </rPh>
    <rPh sb="572" eb="574">
      <t>ヘイキン</t>
    </rPh>
    <rPh sb="575" eb="577">
      <t>ゼンコク</t>
    </rPh>
    <rPh sb="577" eb="579">
      <t>ヘイキン</t>
    </rPh>
    <rPh sb="580" eb="582">
      <t>ウワマワ</t>
    </rPh>
    <rPh sb="590" eb="592">
      <t>オスイ</t>
    </rPh>
    <rPh sb="592" eb="594">
      <t>ショリ</t>
    </rPh>
    <rPh sb="594" eb="596">
      <t>ゲンカ</t>
    </rPh>
    <rPh sb="597" eb="599">
      <t>ヘイセイ</t>
    </rPh>
    <rPh sb="601" eb="603">
      <t>ネンド</t>
    </rPh>
    <rPh sb="610" eb="611">
      <t>エン</t>
    </rPh>
    <rPh sb="615" eb="617">
      <t>ルイジ</t>
    </rPh>
    <rPh sb="617" eb="619">
      <t>ダンタイ</t>
    </rPh>
    <rPh sb="619" eb="621">
      <t>ヘイキン</t>
    </rPh>
    <rPh sb="622" eb="624">
      <t>ゼンコク</t>
    </rPh>
    <rPh sb="624" eb="626">
      <t>ヘイキン</t>
    </rPh>
    <rPh sb="627" eb="628">
      <t>オオ</t>
    </rPh>
    <rPh sb="630" eb="632">
      <t>シタマワ</t>
    </rPh>
    <rPh sb="637" eb="639">
      <t>ユウシュウ</t>
    </rPh>
    <rPh sb="639" eb="641">
      <t>スイリョウ</t>
    </rPh>
    <rPh sb="643" eb="644">
      <t>ア</t>
    </rPh>
    <rPh sb="647" eb="649">
      <t>ショリ</t>
    </rPh>
    <rPh sb="649" eb="650">
      <t>ヒ</t>
    </rPh>
    <rPh sb="651" eb="652">
      <t>ヒク</t>
    </rPh>
    <rPh sb="655" eb="657">
      <t>コンゴ</t>
    </rPh>
    <rPh sb="659" eb="661">
      <t>ヘイセイ</t>
    </rPh>
    <rPh sb="663" eb="665">
      <t>ネンド</t>
    </rPh>
    <rPh sb="665" eb="666">
      <t>マツ</t>
    </rPh>
    <rPh sb="679" eb="682">
      <t>スイセンカ</t>
    </rPh>
    <rPh sb="682" eb="683">
      <t>リツ</t>
    </rPh>
    <rPh sb="684" eb="686">
      <t>イジ</t>
    </rPh>
    <rPh sb="692" eb="694">
      <t>ケイエイ</t>
    </rPh>
    <rPh sb="695" eb="698">
      <t>ケンゼンセイ</t>
    </rPh>
    <rPh sb="698" eb="699">
      <t>ナド</t>
    </rPh>
    <rPh sb="700" eb="702">
      <t>カクホ</t>
    </rPh>
    <rPh sb="707" eb="708">
      <t>ツト</t>
    </rPh>
    <rPh sb="715" eb="716">
      <t>カンガ</t>
    </rPh>
    <phoneticPr fontId="4"/>
  </si>
  <si>
    <t>　漁業集落排水事業（1処理区）は供用開始（平成12年4月)から14年が経過したところであるが、有形固定資産減価償却率は11.11％で100％を大きく下回っている（保有資産の法定耐用年数に到達していない）ことから、現段階では、機械設備等の定期的な点検整備を行うことで、大規模な更新事業等を行う必要はないと考えている。</t>
    <rPh sb="1" eb="3">
      <t>ギョギョウ</t>
    </rPh>
    <rPh sb="7" eb="9">
      <t>ジギョウ</t>
    </rPh>
    <rPh sb="11" eb="13">
      <t>ショリ</t>
    </rPh>
    <rPh sb="13" eb="14">
      <t>ク</t>
    </rPh>
    <rPh sb="16" eb="18">
      <t>キョウヨウ</t>
    </rPh>
    <rPh sb="18" eb="20">
      <t>カイシ</t>
    </rPh>
    <rPh sb="21" eb="23">
      <t>ヘイセイ</t>
    </rPh>
    <rPh sb="25" eb="26">
      <t>ネン</t>
    </rPh>
    <rPh sb="27" eb="28">
      <t>ガツ</t>
    </rPh>
    <rPh sb="33" eb="34">
      <t>ネン</t>
    </rPh>
    <rPh sb="35" eb="37">
      <t>ケイカ</t>
    </rPh>
    <rPh sb="47" eb="49">
      <t>ユウケイ</t>
    </rPh>
    <rPh sb="49" eb="51">
      <t>コテイ</t>
    </rPh>
    <rPh sb="51" eb="53">
      <t>シサン</t>
    </rPh>
    <rPh sb="53" eb="55">
      <t>ゲンカ</t>
    </rPh>
    <rPh sb="55" eb="57">
      <t>ショウキャク</t>
    </rPh>
    <rPh sb="57" eb="58">
      <t>リツ</t>
    </rPh>
    <rPh sb="71" eb="72">
      <t>オオ</t>
    </rPh>
    <rPh sb="74" eb="76">
      <t>シタマワ</t>
    </rPh>
    <rPh sb="81" eb="83">
      <t>ホユウ</t>
    </rPh>
    <rPh sb="83" eb="85">
      <t>シサン</t>
    </rPh>
    <rPh sb="86" eb="88">
      <t>ホウテイ</t>
    </rPh>
    <rPh sb="88" eb="90">
      <t>タイヨウ</t>
    </rPh>
    <rPh sb="90" eb="92">
      <t>ネンスウ</t>
    </rPh>
    <rPh sb="93" eb="95">
      <t>トウタツ</t>
    </rPh>
    <rPh sb="106" eb="109">
      <t>ゲンダンカイ</t>
    </rPh>
    <rPh sb="112" eb="114">
      <t>キカイ</t>
    </rPh>
    <rPh sb="114" eb="116">
      <t>セツビ</t>
    </rPh>
    <rPh sb="116" eb="117">
      <t>ナド</t>
    </rPh>
    <rPh sb="118" eb="121">
      <t>テイキテキ</t>
    </rPh>
    <rPh sb="122" eb="124">
      <t>テンケン</t>
    </rPh>
    <rPh sb="124" eb="126">
      <t>セイビ</t>
    </rPh>
    <rPh sb="127" eb="128">
      <t>オコナ</t>
    </rPh>
    <rPh sb="133" eb="136">
      <t>ダイキボ</t>
    </rPh>
    <rPh sb="137" eb="139">
      <t>コウシン</t>
    </rPh>
    <rPh sb="139" eb="141">
      <t>ジギョウ</t>
    </rPh>
    <rPh sb="141" eb="142">
      <t>ナド</t>
    </rPh>
    <rPh sb="143" eb="144">
      <t>オコナ</t>
    </rPh>
    <rPh sb="145" eb="147">
      <t>ヒツヨウ</t>
    </rPh>
    <rPh sb="151" eb="152">
      <t>カンガ</t>
    </rPh>
    <phoneticPr fontId="4"/>
  </si>
  <si>
    <r>
      <t>　供用開始（平成12年4月)から14年が経過したところで、水洗化率は96.72％となっている。本町では、平成20年度から計3回（平成20年10月、平成23年7月、平成26年7月）の使用料改定を行ってきたところであるが、今後は、処理区内人口の自然減少等の影響から、有収水量の増加、使用料収入の確保は、難しいと考えるため、本事業の運営に必要となる財源の確保が課題となっている。
　当面は、</t>
    </r>
    <r>
      <rPr>
        <sz val="9"/>
        <color rgb="FFFF0000"/>
        <rFont val="ＭＳ ゴシック"/>
        <family val="3"/>
        <charset val="128"/>
      </rPr>
      <t>中長期的な経営の基本計画である「経営戦略」策定の過程において、</t>
    </r>
    <r>
      <rPr>
        <sz val="9"/>
        <rFont val="ＭＳ ゴシック"/>
        <family val="3"/>
        <charset val="128"/>
      </rPr>
      <t>一般会計繰入金について財政課と協議することで、本事業の現金による収支が均衡するよう、運営に必要な財源を確保していきたいと考えている。</t>
    </r>
    <rPh sb="109" eb="111">
      <t>コンゴ</t>
    </rPh>
    <rPh sb="246" eb="247">
      <t>ホン</t>
    </rPh>
    <rPh sb="247" eb="249">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</si>
</sst>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9"/>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21" fillId="0" borderId="6"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79551872"/>
        <c:axId val="8107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0.25</c:v>
                </c:pt>
                <c:pt idx="4">
                  <c:v>0.31</c:v>
                </c:pt>
              </c:numCache>
            </c:numRef>
          </c:val>
          <c:smooth val="0"/>
        </c:ser>
        <c:dLbls>
          <c:showLegendKey val="0"/>
          <c:showVal val="0"/>
          <c:showCatName val="0"/>
          <c:showSerName val="0"/>
          <c:showPercent val="0"/>
          <c:showBubbleSize val="0"/>
        </c:dLbls>
        <c:marker val="1"/>
        <c:smooth val="0"/>
        <c:axId val="79551872"/>
        <c:axId val="81078528"/>
      </c:lineChart>
      <c:dateAx>
        <c:axId val="79551872"/>
        <c:scaling>
          <c:orientation val="minMax"/>
        </c:scaling>
        <c:delete val="1"/>
        <c:axPos val="b"/>
        <c:numFmt formatCode="ge" sourceLinked="1"/>
        <c:majorTickMark val="none"/>
        <c:minorTickMark val="none"/>
        <c:tickLblPos val="none"/>
        <c:crossAx val="81078528"/>
        <c:crosses val="autoZero"/>
        <c:auto val="1"/>
        <c:lblOffset val="100"/>
        <c:baseTimeUnit val="years"/>
      </c:dateAx>
      <c:valAx>
        <c:axId val="8107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55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34.78</c:v>
                </c:pt>
                <c:pt idx="4">
                  <c:v>38.409999999999997</c:v>
                </c:pt>
              </c:numCache>
            </c:numRef>
          </c:val>
        </c:ser>
        <c:dLbls>
          <c:showLegendKey val="0"/>
          <c:showVal val="0"/>
          <c:showCatName val="0"/>
          <c:showSerName val="0"/>
          <c:showPercent val="0"/>
          <c:showBubbleSize val="0"/>
        </c:dLbls>
        <c:gapWidth val="150"/>
        <c:axId val="76030336"/>
        <c:axId val="7603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31.37</c:v>
                </c:pt>
                <c:pt idx="4">
                  <c:v>29.86</c:v>
                </c:pt>
              </c:numCache>
            </c:numRef>
          </c:val>
          <c:smooth val="0"/>
        </c:ser>
        <c:dLbls>
          <c:showLegendKey val="0"/>
          <c:showVal val="0"/>
          <c:showCatName val="0"/>
          <c:showSerName val="0"/>
          <c:showPercent val="0"/>
          <c:showBubbleSize val="0"/>
        </c:dLbls>
        <c:marker val="1"/>
        <c:smooth val="0"/>
        <c:axId val="76030336"/>
        <c:axId val="76032256"/>
      </c:lineChart>
      <c:dateAx>
        <c:axId val="76030336"/>
        <c:scaling>
          <c:orientation val="minMax"/>
        </c:scaling>
        <c:delete val="1"/>
        <c:axPos val="b"/>
        <c:numFmt formatCode="ge" sourceLinked="1"/>
        <c:majorTickMark val="none"/>
        <c:minorTickMark val="none"/>
        <c:tickLblPos val="none"/>
        <c:crossAx val="76032256"/>
        <c:crosses val="autoZero"/>
        <c:auto val="1"/>
        <c:lblOffset val="100"/>
        <c:baseTimeUnit val="years"/>
      </c:dateAx>
      <c:valAx>
        <c:axId val="7603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03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0</c:v>
                </c:pt>
                <c:pt idx="1">
                  <c:v>0</c:v>
                </c:pt>
                <c:pt idx="2">
                  <c:v>0</c:v>
                </c:pt>
                <c:pt idx="3">
                  <c:v>88.71</c:v>
                </c:pt>
                <c:pt idx="4">
                  <c:v>96.72</c:v>
                </c:pt>
              </c:numCache>
            </c:numRef>
          </c:val>
        </c:ser>
        <c:dLbls>
          <c:showLegendKey val="0"/>
          <c:showVal val="0"/>
          <c:showCatName val="0"/>
          <c:showSerName val="0"/>
          <c:showPercent val="0"/>
          <c:showBubbleSize val="0"/>
        </c:dLbls>
        <c:gapWidth val="150"/>
        <c:axId val="76070912"/>
        <c:axId val="7607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67.38</c:v>
                </c:pt>
                <c:pt idx="4">
                  <c:v>65.95</c:v>
                </c:pt>
              </c:numCache>
            </c:numRef>
          </c:val>
          <c:smooth val="0"/>
        </c:ser>
        <c:dLbls>
          <c:showLegendKey val="0"/>
          <c:showVal val="0"/>
          <c:showCatName val="0"/>
          <c:showSerName val="0"/>
          <c:showPercent val="0"/>
          <c:showBubbleSize val="0"/>
        </c:dLbls>
        <c:marker val="1"/>
        <c:smooth val="0"/>
        <c:axId val="76070912"/>
        <c:axId val="76072832"/>
      </c:lineChart>
      <c:dateAx>
        <c:axId val="76070912"/>
        <c:scaling>
          <c:orientation val="minMax"/>
        </c:scaling>
        <c:delete val="1"/>
        <c:axPos val="b"/>
        <c:numFmt formatCode="ge" sourceLinked="1"/>
        <c:majorTickMark val="none"/>
        <c:minorTickMark val="none"/>
        <c:tickLblPos val="none"/>
        <c:crossAx val="76072832"/>
        <c:crosses val="autoZero"/>
        <c:auto val="1"/>
        <c:lblOffset val="100"/>
        <c:baseTimeUnit val="years"/>
      </c:dateAx>
      <c:valAx>
        <c:axId val="7607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07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0</c:v>
                </c:pt>
                <c:pt idx="1">
                  <c:v>0</c:v>
                </c:pt>
                <c:pt idx="2">
                  <c:v>0</c:v>
                </c:pt>
                <c:pt idx="3">
                  <c:v>113.71</c:v>
                </c:pt>
                <c:pt idx="4">
                  <c:v>103.55</c:v>
                </c:pt>
              </c:numCache>
            </c:numRef>
          </c:val>
        </c:ser>
        <c:dLbls>
          <c:showLegendKey val="0"/>
          <c:showVal val="0"/>
          <c:showCatName val="0"/>
          <c:showSerName val="0"/>
          <c:showPercent val="0"/>
          <c:showBubbleSize val="0"/>
        </c:dLbls>
        <c:gapWidth val="150"/>
        <c:axId val="94241920"/>
        <c:axId val="9549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94.68</c:v>
                </c:pt>
                <c:pt idx="4">
                  <c:v>108.94</c:v>
                </c:pt>
              </c:numCache>
            </c:numRef>
          </c:val>
          <c:smooth val="0"/>
        </c:ser>
        <c:dLbls>
          <c:showLegendKey val="0"/>
          <c:showVal val="0"/>
          <c:showCatName val="0"/>
          <c:showSerName val="0"/>
          <c:showPercent val="0"/>
          <c:showBubbleSize val="0"/>
        </c:dLbls>
        <c:marker val="1"/>
        <c:smooth val="0"/>
        <c:axId val="94241920"/>
        <c:axId val="95494144"/>
      </c:lineChart>
      <c:dateAx>
        <c:axId val="94241920"/>
        <c:scaling>
          <c:orientation val="minMax"/>
        </c:scaling>
        <c:delete val="1"/>
        <c:axPos val="b"/>
        <c:numFmt formatCode="ge" sourceLinked="1"/>
        <c:majorTickMark val="none"/>
        <c:minorTickMark val="none"/>
        <c:tickLblPos val="none"/>
        <c:crossAx val="95494144"/>
        <c:crosses val="autoZero"/>
        <c:auto val="1"/>
        <c:lblOffset val="100"/>
        <c:baseTimeUnit val="years"/>
      </c:dateAx>
      <c:valAx>
        <c:axId val="9549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4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0</c:v>
                </c:pt>
                <c:pt idx="2">
                  <c:v>0</c:v>
                </c:pt>
                <c:pt idx="3">
                  <c:v>2.75</c:v>
                </c:pt>
                <c:pt idx="4">
                  <c:v>11.11</c:v>
                </c:pt>
              </c:numCache>
            </c:numRef>
          </c:val>
        </c:ser>
        <c:dLbls>
          <c:showLegendKey val="0"/>
          <c:showVal val="0"/>
          <c:showCatName val="0"/>
          <c:showSerName val="0"/>
          <c:showPercent val="0"/>
          <c:showBubbleSize val="0"/>
        </c:dLbls>
        <c:gapWidth val="150"/>
        <c:axId val="97535488"/>
        <c:axId val="9753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6.54</c:v>
                </c:pt>
                <c:pt idx="4">
                  <c:v>10.48</c:v>
                </c:pt>
              </c:numCache>
            </c:numRef>
          </c:val>
          <c:smooth val="0"/>
        </c:ser>
        <c:dLbls>
          <c:showLegendKey val="0"/>
          <c:showVal val="0"/>
          <c:showCatName val="0"/>
          <c:showSerName val="0"/>
          <c:showPercent val="0"/>
          <c:showBubbleSize val="0"/>
        </c:dLbls>
        <c:marker val="1"/>
        <c:smooth val="0"/>
        <c:axId val="97535488"/>
        <c:axId val="97537408"/>
      </c:lineChart>
      <c:dateAx>
        <c:axId val="97535488"/>
        <c:scaling>
          <c:orientation val="minMax"/>
        </c:scaling>
        <c:delete val="1"/>
        <c:axPos val="b"/>
        <c:numFmt formatCode="ge" sourceLinked="1"/>
        <c:majorTickMark val="none"/>
        <c:minorTickMark val="none"/>
        <c:tickLblPos val="none"/>
        <c:crossAx val="97537408"/>
        <c:crosses val="autoZero"/>
        <c:auto val="1"/>
        <c:lblOffset val="100"/>
        <c:baseTimeUnit val="years"/>
      </c:dateAx>
      <c:valAx>
        <c:axId val="9753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3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132389888"/>
        <c:axId val="13323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132389888"/>
        <c:axId val="133231744"/>
      </c:lineChart>
      <c:dateAx>
        <c:axId val="132389888"/>
        <c:scaling>
          <c:orientation val="minMax"/>
        </c:scaling>
        <c:delete val="1"/>
        <c:axPos val="b"/>
        <c:numFmt formatCode="ge" sourceLinked="1"/>
        <c:majorTickMark val="none"/>
        <c:minorTickMark val="none"/>
        <c:tickLblPos val="none"/>
        <c:crossAx val="133231744"/>
        <c:crosses val="autoZero"/>
        <c:auto val="1"/>
        <c:lblOffset val="100"/>
        <c:baseTimeUnit val="years"/>
      </c:dateAx>
      <c:valAx>
        <c:axId val="13323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38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884.82</c:v>
                </c:pt>
                <c:pt idx="4">
                  <c:v>764.77</c:v>
                </c:pt>
              </c:numCache>
            </c:numRef>
          </c:val>
        </c:ser>
        <c:dLbls>
          <c:showLegendKey val="0"/>
          <c:showVal val="0"/>
          <c:showCatName val="0"/>
          <c:showSerName val="0"/>
          <c:showPercent val="0"/>
          <c:showBubbleSize val="0"/>
        </c:dLbls>
        <c:gapWidth val="150"/>
        <c:axId val="135065984"/>
        <c:axId val="13506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395.34</c:v>
                </c:pt>
                <c:pt idx="4">
                  <c:v>119.41</c:v>
                </c:pt>
              </c:numCache>
            </c:numRef>
          </c:val>
          <c:smooth val="0"/>
        </c:ser>
        <c:dLbls>
          <c:showLegendKey val="0"/>
          <c:showVal val="0"/>
          <c:showCatName val="0"/>
          <c:showSerName val="0"/>
          <c:showPercent val="0"/>
          <c:showBubbleSize val="0"/>
        </c:dLbls>
        <c:marker val="1"/>
        <c:smooth val="0"/>
        <c:axId val="135065984"/>
        <c:axId val="135067904"/>
      </c:lineChart>
      <c:dateAx>
        <c:axId val="135065984"/>
        <c:scaling>
          <c:orientation val="minMax"/>
        </c:scaling>
        <c:delete val="1"/>
        <c:axPos val="b"/>
        <c:numFmt formatCode="ge" sourceLinked="1"/>
        <c:majorTickMark val="none"/>
        <c:minorTickMark val="none"/>
        <c:tickLblPos val="none"/>
        <c:crossAx val="135067904"/>
        <c:crosses val="autoZero"/>
        <c:auto val="1"/>
        <c:lblOffset val="100"/>
        <c:baseTimeUnit val="years"/>
      </c:dateAx>
      <c:valAx>
        <c:axId val="13506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06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0</c:v>
                </c:pt>
                <c:pt idx="2">
                  <c:v>0</c:v>
                </c:pt>
                <c:pt idx="3">
                  <c:v>281.10000000000002</c:v>
                </c:pt>
                <c:pt idx="4">
                  <c:v>10.94</c:v>
                </c:pt>
              </c:numCache>
            </c:numRef>
          </c:val>
        </c:ser>
        <c:dLbls>
          <c:showLegendKey val="0"/>
          <c:showVal val="0"/>
          <c:showCatName val="0"/>
          <c:showSerName val="0"/>
          <c:showPercent val="0"/>
          <c:showBubbleSize val="0"/>
        </c:dLbls>
        <c:gapWidth val="150"/>
        <c:axId val="141427072"/>
        <c:axId val="14143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914.26</c:v>
                </c:pt>
                <c:pt idx="4">
                  <c:v>142.24</c:v>
                </c:pt>
              </c:numCache>
            </c:numRef>
          </c:val>
          <c:smooth val="0"/>
        </c:ser>
        <c:dLbls>
          <c:showLegendKey val="0"/>
          <c:showVal val="0"/>
          <c:showCatName val="0"/>
          <c:showSerName val="0"/>
          <c:showPercent val="0"/>
          <c:showBubbleSize val="0"/>
        </c:dLbls>
        <c:marker val="1"/>
        <c:smooth val="0"/>
        <c:axId val="141427072"/>
        <c:axId val="141430144"/>
      </c:lineChart>
      <c:dateAx>
        <c:axId val="141427072"/>
        <c:scaling>
          <c:orientation val="minMax"/>
        </c:scaling>
        <c:delete val="1"/>
        <c:axPos val="b"/>
        <c:numFmt formatCode="ge" sourceLinked="1"/>
        <c:majorTickMark val="none"/>
        <c:minorTickMark val="none"/>
        <c:tickLblPos val="none"/>
        <c:crossAx val="141430144"/>
        <c:crosses val="autoZero"/>
        <c:auto val="1"/>
        <c:lblOffset val="100"/>
        <c:baseTimeUnit val="years"/>
      </c:dateAx>
      <c:valAx>
        <c:axId val="14143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42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1103.95</c:v>
                </c:pt>
                <c:pt idx="4">
                  <c:v>927.42</c:v>
                </c:pt>
              </c:numCache>
            </c:numRef>
          </c:val>
        </c:ser>
        <c:dLbls>
          <c:showLegendKey val="0"/>
          <c:showVal val="0"/>
          <c:showCatName val="0"/>
          <c:showSerName val="0"/>
          <c:showPercent val="0"/>
          <c:showBubbleSize val="0"/>
        </c:dLbls>
        <c:gapWidth val="150"/>
        <c:axId val="147867520"/>
        <c:axId val="14826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1716.47</c:v>
                </c:pt>
                <c:pt idx="4">
                  <c:v>1741.94</c:v>
                </c:pt>
              </c:numCache>
            </c:numRef>
          </c:val>
          <c:smooth val="0"/>
        </c:ser>
        <c:dLbls>
          <c:showLegendKey val="0"/>
          <c:showVal val="0"/>
          <c:showCatName val="0"/>
          <c:showSerName val="0"/>
          <c:showPercent val="0"/>
          <c:showBubbleSize val="0"/>
        </c:dLbls>
        <c:marker val="1"/>
        <c:smooth val="0"/>
        <c:axId val="147867520"/>
        <c:axId val="148264832"/>
      </c:lineChart>
      <c:dateAx>
        <c:axId val="147867520"/>
        <c:scaling>
          <c:orientation val="minMax"/>
        </c:scaling>
        <c:delete val="1"/>
        <c:axPos val="b"/>
        <c:numFmt formatCode="ge" sourceLinked="1"/>
        <c:majorTickMark val="none"/>
        <c:minorTickMark val="none"/>
        <c:tickLblPos val="none"/>
        <c:crossAx val="148264832"/>
        <c:crosses val="autoZero"/>
        <c:auto val="1"/>
        <c:lblOffset val="100"/>
        <c:baseTimeUnit val="years"/>
      </c:dateAx>
      <c:valAx>
        <c:axId val="14826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86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0</c:v>
                </c:pt>
                <c:pt idx="2">
                  <c:v>0</c:v>
                </c:pt>
                <c:pt idx="3">
                  <c:v>52.01</c:v>
                </c:pt>
                <c:pt idx="4">
                  <c:v>91.25</c:v>
                </c:pt>
              </c:numCache>
            </c:numRef>
          </c:val>
        </c:ser>
        <c:dLbls>
          <c:showLegendKey val="0"/>
          <c:showVal val="0"/>
          <c:showCatName val="0"/>
          <c:showSerName val="0"/>
          <c:showPercent val="0"/>
          <c:showBubbleSize val="0"/>
        </c:dLbls>
        <c:gapWidth val="150"/>
        <c:axId val="149385600"/>
        <c:axId val="19817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35.049999999999997</c:v>
                </c:pt>
                <c:pt idx="4">
                  <c:v>33.86</c:v>
                </c:pt>
              </c:numCache>
            </c:numRef>
          </c:val>
          <c:smooth val="0"/>
        </c:ser>
        <c:dLbls>
          <c:showLegendKey val="0"/>
          <c:showVal val="0"/>
          <c:showCatName val="0"/>
          <c:showSerName val="0"/>
          <c:showPercent val="0"/>
          <c:showBubbleSize val="0"/>
        </c:dLbls>
        <c:marker val="1"/>
        <c:smooth val="0"/>
        <c:axId val="149385600"/>
        <c:axId val="198174976"/>
      </c:lineChart>
      <c:dateAx>
        <c:axId val="149385600"/>
        <c:scaling>
          <c:orientation val="minMax"/>
        </c:scaling>
        <c:delete val="1"/>
        <c:axPos val="b"/>
        <c:numFmt formatCode="ge" sourceLinked="1"/>
        <c:majorTickMark val="none"/>
        <c:minorTickMark val="none"/>
        <c:tickLblPos val="none"/>
        <c:crossAx val="198174976"/>
        <c:crosses val="autoZero"/>
        <c:auto val="1"/>
        <c:lblOffset val="100"/>
        <c:baseTimeUnit val="years"/>
      </c:dateAx>
      <c:valAx>
        <c:axId val="19817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38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0</c:v>
                </c:pt>
                <c:pt idx="2">
                  <c:v>0</c:v>
                </c:pt>
                <c:pt idx="3">
                  <c:v>379.49</c:v>
                </c:pt>
                <c:pt idx="4">
                  <c:v>237.14</c:v>
                </c:pt>
              </c:numCache>
            </c:numRef>
          </c:val>
        </c:ser>
        <c:dLbls>
          <c:showLegendKey val="0"/>
          <c:showVal val="0"/>
          <c:showCatName val="0"/>
          <c:showSerName val="0"/>
          <c:showPercent val="0"/>
          <c:showBubbleSize val="0"/>
        </c:dLbls>
        <c:gapWidth val="150"/>
        <c:axId val="75936512"/>
        <c:axId val="7593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463.38</c:v>
                </c:pt>
                <c:pt idx="4">
                  <c:v>510.15</c:v>
                </c:pt>
              </c:numCache>
            </c:numRef>
          </c:val>
          <c:smooth val="0"/>
        </c:ser>
        <c:dLbls>
          <c:showLegendKey val="0"/>
          <c:showVal val="0"/>
          <c:showCatName val="0"/>
          <c:showSerName val="0"/>
          <c:showPercent val="0"/>
          <c:showBubbleSize val="0"/>
        </c:dLbls>
        <c:marker val="1"/>
        <c:smooth val="0"/>
        <c:axId val="75936512"/>
        <c:axId val="75938432"/>
      </c:lineChart>
      <c:dateAx>
        <c:axId val="75936512"/>
        <c:scaling>
          <c:orientation val="minMax"/>
        </c:scaling>
        <c:delete val="1"/>
        <c:axPos val="b"/>
        <c:numFmt formatCode="ge" sourceLinked="1"/>
        <c:majorTickMark val="none"/>
        <c:minorTickMark val="none"/>
        <c:tickLblPos val="none"/>
        <c:crossAx val="75938432"/>
        <c:crosses val="autoZero"/>
        <c:auto val="1"/>
        <c:lblOffset val="100"/>
        <c:baseTimeUnit val="years"/>
      </c:dateAx>
      <c:valAx>
        <c:axId val="7593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93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【99.04】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【208.15】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【64.49】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【77.00】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【35.64】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【419.50】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【40.39】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【23.88】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4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兵庫県　香美町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H3</v>
      </c>
      <c r="X8" s="46"/>
      <c r="Y8" s="46"/>
      <c r="Z8" s="46"/>
      <c r="AA8" s="46"/>
      <c r="AB8" s="46"/>
      <c r="AC8" s="46"/>
      <c r="AD8" s="3"/>
      <c r="AE8" s="3"/>
      <c r="AF8" s="3"/>
      <c r="AG8" s="3"/>
      <c r="AH8" s="3"/>
      <c r="AI8" s="3"/>
      <c r="AJ8" s="3"/>
      <c r="AK8" s="3"/>
      <c r="AL8" s="47">
        <f>データ!R6</f>
        <v>19468</v>
      </c>
      <c r="AM8" s="47"/>
      <c r="AN8" s="47"/>
      <c r="AO8" s="47"/>
      <c r="AP8" s="47"/>
      <c r="AQ8" s="47"/>
      <c r="AR8" s="47"/>
      <c r="AS8" s="47"/>
      <c r="AT8" s="43">
        <f>データ!S6</f>
        <v>368.77</v>
      </c>
      <c r="AU8" s="43"/>
      <c r="AV8" s="43"/>
      <c r="AW8" s="43"/>
      <c r="AX8" s="43"/>
      <c r="AY8" s="43"/>
      <c r="AZ8" s="43"/>
      <c r="BA8" s="43"/>
      <c r="BB8" s="43">
        <f>データ!T6</f>
        <v>52.79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f>データ!N6</f>
        <v>35</v>
      </c>
      <c r="J10" s="43"/>
      <c r="K10" s="43"/>
      <c r="L10" s="43"/>
      <c r="M10" s="43"/>
      <c r="N10" s="43"/>
      <c r="O10" s="43"/>
      <c r="P10" s="43">
        <f>データ!O6</f>
        <v>0.95</v>
      </c>
      <c r="Q10" s="43"/>
      <c r="R10" s="43"/>
      <c r="S10" s="43"/>
      <c r="T10" s="43"/>
      <c r="U10" s="43"/>
      <c r="V10" s="43"/>
      <c r="W10" s="43">
        <f>データ!P6</f>
        <v>93.86</v>
      </c>
      <c r="X10" s="43"/>
      <c r="Y10" s="43"/>
      <c r="Z10" s="43"/>
      <c r="AA10" s="43"/>
      <c r="AB10" s="43"/>
      <c r="AC10" s="43"/>
      <c r="AD10" s="47">
        <f>データ!Q6</f>
        <v>4503</v>
      </c>
      <c r="AE10" s="47"/>
      <c r="AF10" s="47"/>
      <c r="AG10" s="47"/>
      <c r="AH10" s="47"/>
      <c r="AI10" s="47"/>
      <c r="AJ10" s="47"/>
      <c r="AK10" s="2"/>
      <c r="AL10" s="47">
        <f>データ!U6</f>
        <v>183</v>
      </c>
      <c r="AM10" s="47"/>
      <c r="AN10" s="47"/>
      <c r="AO10" s="47"/>
      <c r="AP10" s="47"/>
      <c r="AQ10" s="47"/>
      <c r="AR10" s="47"/>
      <c r="AS10" s="47"/>
      <c r="AT10" s="43">
        <f>データ!V6</f>
        <v>7.0000000000000007E-2</v>
      </c>
      <c r="AU10" s="43"/>
      <c r="AV10" s="43"/>
      <c r="AW10" s="43"/>
      <c r="AX10" s="43"/>
      <c r="AY10" s="43"/>
      <c r="AZ10" s="43"/>
      <c r="BA10" s="43"/>
      <c r="BB10" s="43">
        <f>データ!W6</f>
        <v>2614.29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109</v>
      </c>
      <c r="BM66" s="74"/>
      <c r="BN66" s="74"/>
      <c r="BO66" s="74"/>
      <c r="BP66" s="74"/>
      <c r="BQ66" s="74"/>
      <c r="BR66" s="74"/>
      <c r="BS66" s="74"/>
      <c r="BT66" s="74"/>
      <c r="BU66" s="74"/>
      <c r="BV66" s="74"/>
      <c r="BW66" s="74"/>
      <c r="BX66" s="74"/>
      <c r="BY66" s="74"/>
      <c r="BZ66" s="7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x14ac:dyDescent="0.15">
      <c r="C83" s="2" t="s">
        <v>40</v>
      </c>
    </row>
    <row r="84" spans="1:78" x14ac:dyDescent="0.15">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x14ac:dyDescent="0.15"/>
  <cols>
    <col min="2" max="143" width="11.875" customWidth="1"/>
  </cols>
  <sheetData>
    <row r="1" spans="1:147"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x14ac:dyDescent="0.15">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7" x14ac:dyDescent="0.15">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7"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x14ac:dyDescent="0.15">
      <c r="A6" s="26" t="s">
        <v>95</v>
      </c>
      <c r="B6" s="31">
        <f>B7</f>
        <v>2014</v>
      </c>
      <c r="C6" s="31">
        <f t="shared" ref="C6:W6" si="3">C7</f>
        <v>285854</v>
      </c>
      <c r="D6" s="31">
        <f t="shared" si="3"/>
        <v>46</v>
      </c>
      <c r="E6" s="31">
        <f t="shared" si="3"/>
        <v>17</v>
      </c>
      <c r="F6" s="31">
        <f t="shared" si="3"/>
        <v>6</v>
      </c>
      <c r="G6" s="31">
        <f t="shared" si="3"/>
        <v>0</v>
      </c>
      <c r="H6" s="31" t="str">
        <f t="shared" si="3"/>
        <v>兵庫県　香美町</v>
      </c>
      <c r="I6" s="31" t="str">
        <f t="shared" si="3"/>
        <v>法適用</v>
      </c>
      <c r="J6" s="31" t="str">
        <f t="shared" si="3"/>
        <v>下水道事業</v>
      </c>
      <c r="K6" s="31" t="str">
        <f t="shared" si="3"/>
        <v>漁業集落排水</v>
      </c>
      <c r="L6" s="31" t="str">
        <f t="shared" si="3"/>
        <v>H3</v>
      </c>
      <c r="M6" s="32" t="str">
        <f t="shared" si="3"/>
        <v>-</v>
      </c>
      <c r="N6" s="32">
        <f t="shared" si="3"/>
        <v>35</v>
      </c>
      <c r="O6" s="32">
        <f t="shared" si="3"/>
        <v>0.95</v>
      </c>
      <c r="P6" s="32">
        <f t="shared" si="3"/>
        <v>93.86</v>
      </c>
      <c r="Q6" s="32">
        <f t="shared" si="3"/>
        <v>4503</v>
      </c>
      <c r="R6" s="32">
        <f t="shared" si="3"/>
        <v>19468</v>
      </c>
      <c r="S6" s="32">
        <f t="shared" si="3"/>
        <v>368.77</v>
      </c>
      <c r="T6" s="32">
        <f t="shared" si="3"/>
        <v>52.79</v>
      </c>
      <c r="U6" s="32">
        <f t="shared" si="3"/>
        <v>183</v>
      </c>
      <c r="V6" s="32">
        <f t="shared" si="3"/>
        <v>7.0000000000000007E-2</v>
      </c>
      <c r="W6" s="32">
        <f t="shared" si="3"/>
        <v>2614.29</v>
      </c>
      <c r="X6" s="33" t="str">
        <f>IF(X7="",NA(),X7)</f>
        <v>-</v>
      </c>
      <c r="Y6" s="33" t="str">
        <f t="shared" ref="Y6:AG6" si="4">IF(Y7="",NA(),Y7)</f>
        <v>-</v>
      </c>
      <c r="Z6" s="33" t="str">
        <f t="shared" si="4"/>
        <v>-</v>
      </c>
      <c r="AA6" s="33">
        <f t="shared" si="4"/>
        <v>113.71</v>
      </c>
      <c r="AB6" s="33">
        <f t="shared" si="4"/>
        <v>103.55</v>
      </c>
      <c r="AC6" s="33" t="str">
        <f t="shared" si="4"/>
        <v>-</v>
      </c>
      <c r="AD6" s="33" t="str">
        <f t="shared" si="4"/>
        <v>-</v>
      </c>
      <c r="AE6" s="33" t="str">
        <f t="shared" si="4"/>
        <v>-</v>
      </c>
      <c r="AF6" s="33">
        <f t="shared" si="4"/>
        <v>94.68</v>
      </c>
      <c r="AG6" s="33">
        <f t="shared" si="4"/>
        <v>108.94</v>
      </c>
      <c r="AH6" s="32" t="str">
        <f>IF(AH7="","",IF(AH7="-","【-】","【"&amp;SUBSTITUTE(TEXT(AH7,"#,##0.00"),"-","△")&amp;"】"))</f>
        <v>【99.04】</v>
      </c>
      <c r="AI6" s="33" t="str">
        <f>IF(AI7="",NA(),AI7)</f>
        <v>-</v>
      </c>
      <c r="AJ6" s="33" t="str">
        <f t="shared" ref="AJ6:AR6" si="5">IF(AJ7="",NA(),AJ7)</f>
        <v>-</v>
      </c>
      <c r="AK6" s="33" t="str">
        <f t="shared" si="5"/>
        <v>-</v>
      </c>
      <c r="AL6" s="33">
        <f t="shared" si="5"/>
        <v>884.82</v>
      </c>
      <c r="AM6" s="33">
        <f t="shared" si="5"/>
        <v>764.77</v>
      </c>
      <c r="AN6" s="33" t="str">
        <f t="shared" si="5"/>
        <v>-</v>
      </c>
      <c r="AO6" s="33" t="str">
        <f t="shared" si="5"/>
        <v>-</v>
      </c>
      <c r="AP6" s="33" t="str">
        <f t="shared" si="5"/>
        <v>-</v>
      </c>
      <c r="AQ6" s="33">
        <f t="shared" si="5"/>
        <v>395.34</v>
      </c>
      <c r="AR6" s="33">
        <f t="shared" si="5"/>
        <v>119.41</v>
      </c>
      <c r="AS6" s="32" t="str">
        <f>IF(AS7="","",IF(AS7="-","【-】","【"&amp;SUBSTITUTE(TEXT(AS7,"#,##0.00"),"-","△")&amp;"】"))</f>
        <v>【208.15】</v>
      </c>
      <c r="AT6" s="33" t="str">
        <f>IF(AT7="",NA(),AT7)</f>
        <v>-</v>
      </c>
      <c r="AU6" s="33" t="str">
        <f t="shared" ref="AU6:BC6" si="6">IF(AU7="",NA(),AU7)</f>
        <v>-</v>
      </c>
      <c r="AV6" s="33" t="str">
        <f t="shared" si="6"/>
        <v>-</v>
      </c>
      <c r="AW6" s="33">
        <f t="shared" si="6"/>
        <v>281.10000000000002</v>
      </c>
      <c r="AX6" s="33">
        <f t="shared" si="6"/>
        <v>10.94</v>
      </c>
      <c r="AY6" s="33" t="str">
        <f t="shared" si="6"/>
        <v>-</v>
      </c>
      <c r="AZ6" s="33" t="str">
        <f t="shared" si="6"/>
        <v>-</v>
      </c>
      <c r="BA6" s="33" t="str">
        <f t="shared" si="6"/>
        <v>-</v>
      </c>
      <c r="BB6" s="33">
        <f t="shared" si="6"/>
        <v>914.26</v>
      </c>
      <c r="BC6" s="33">
        <f t="shared" si="6"/>
        <v>142.24</v>
      </c>
      <c r="BD6" s="32" t="str">
        <f>IF(BD7="","",IF(BD7="-","【-】","【"&amp;SUBSTITUTE(TEXT(BD7,"#,##0.00"),"-","△")&amp;"】"))</f>
        <v>【64.49】</v>
      </c>
      <c r="BE6" s="33" t="str">
        <f>IF(BE7="",NA(),BE7)</f>
        <v>-</v>
      </c>
      <c r="BF6" s="33" t="str">
        <f t="shared" ref="BF6:BN6" si="7">IF(BF7="",NA(),BF7)</f>
        <v>-</v>
      </c>
      <c r="BG6" s="33" t="str">
        <f t="shared" si="7"/>
        <v>-</v>
      </c>
      <c r="BH6" s="33">
        <f t="shared" si="7"/>
        <v>1103.95</v>
      </c>
      <c r="BI6" s="33">
        <f t="shared" si="7"/>
        <v>927.42</v>
      </c>
      <c r="BJ6" s="33" t="str">
        <f t="shared" si="7"/>
        <v>-</v>
      </c>
      <c r="BK6" s="33" t="str">
        <f t="shared" si="7"/>
        <v>-</v>
      </c>
      <c r="BL6" s="33" t="str">
        <f t="shared" si="7"/>
        <v>-</v>
      </c>
      <c r="BM6" s="33">
        <f t="shared" si="7"/>
        <v>1716.47</v>
      </c>
      <c r="BN6" s="33">
        <f t="shared" si="7"/>
        <v>1741.94</v>
      </c>
      <c r="BO6" s="32" t="str">
        <f>IF(BO7="","",IF(BO7="-","【-】","【"&amp;SUBSTITUTE(TEXT(BO7,"#,##0.00"),"-","△")&amp;"】"))</f>
        <v>【1,078.58】</v>
      </c>
      <c r="BP6" s="33" t="str">
        <f>IF(BP7="",NA(),BP7)</f>
        <v>-</v>
      </c>
      <c r="BQ6" s="33" t="str">
        <f t="shared" ref="BQ6:BY6" si="8">IF(BQ7="",NA(),BQ7)</f>
        <v>-</v>
      </c>
      <c r="BR6" s="33" t="str">
        <f t="shared" si="8"/>
        <v>-</v>
      </c>
      <c r="BS6" s="33">
        <f t="shared" si="8"/>
        <v>52.01</v>
      </c>
      <c r="BT6" s="33">
        <f t="shared" si="8"/>
        <v>91.25</v>
      </c>
      <c r="BU6" s="33" t="str">
        <f t="shared" si="8"/>
        <v>-</v>
      </c>
      <c r="BV6" s="33" t="str">
        <f t="shared" si="8"/>
        <v>-</v>
      </c>
      <c r="BW6" s="33" t="str">
        <f t="shared" si="8"/>
        <v>-</v>
      </c>
      <c r="BX6" s="33">
        <f t="shared" si="8"/>
        <v>35.049999999999997</v>
      </c>
      <c r="BY6" s="33">
        <f t="shared" si="8"/>
        <v>33.86</v>
      </c>
      <c r="BZ6" s="32" t="str">
        <f>IF(BZ7="","",IF(BZ7="-","【-】","【"&amp;SUBSTITUTE(TEXT(BZ7,"#,##0.00"),"-","△")&amp;"】"))</f>
        <v>【40.39】</v>
      </c>
      <c r="CA6" s="33" t="str">
        <f>IF(CA7="",NA(),CA7)</f>
        <v>-</v>
      </c>
      <c r="CB6" s="33" t="str">
        <f t="shared" ref="CB6:CJ6" si="9">IF(CB7="",NA(),CB7)</f>
        <v>-</v>
      </c>
      <c r="CC6" s="33" t="str">
        <f t="shared" si="9"/>
        <v>-</v>
      </c>
      <c r="CD6" s="33">
        <f t="shared" si="9"/>
        <v>379.49</v>
      </c>
      <c r="CE6" s="33">
        <f t="shared" si="9"/>
        <v>237.14</v>
      </c>
      <c r="CF6" s="33" t="str">
        <f t="shared" si="9"/>
        <v>-</v>
      </c>
      <c r="CG6" s="33" t="str">
        <f t="shared" si="9"/>
        <v>-</v>
      </c>
      <c r="CH6" s="33" t="str">
        <f t="shared" si="9"/>
        <v>-</v>
      </c>
      <c r="CI6" s="33">
        <f t="shared" si="9"/>
        <v>463.38</v>
      </c>
      <c r="CJ6" s="33">
        <f t="shared" si="9"/>
        <v>510.15</v>
      </c>
      <c r="CK6" s="32" t="str">
        <f>IF(CK7="","",IF(CK7="-","【-】","【"&amp;SUBSTITUTE(TEXT(CK7,"#,##0.00"),"-","△")&amp;"】"))</f>
        <v>【419.50】</v>
      </c>
      <c r="CL6" s="33" t="str">
        <f>IF(CL7="",NA(),CL7)</f>
        <v>-</v>
      </c>
      <c r="CM6" s="33" t="str">
        <f t="shared" ref="CM6:CU6" si="10">IF(CM7="",NA(),CM7)</f>
        <v>-</v>
      </c>
      <c r="CN6" s="33" t="str">
        <f t="shared" si="10"/>
        <v>-</v>
      </c>
      <c r="CO6" s="33">
        <f t="shared" si="10"/>
        <v>34.78</v>
      </c>
      <c r="CP6" s="33">
        <f t="shared" si="10"/>
        <v>38.409999999999997</v>
      </c>
      <c r="CQ6" s="33" t="str">
        <f t="shared" si="10"/>
        <v>-</v>
      </c>
      <c r="CR6" s="33" t="str">
        <f t="shared" si="10"/>
        <v>-</v>
      </c>
      <c r="CS6" s="33" t="str">
        <f t="shared" si="10"/>
        <v>-</v>
      </c>
      <c r="CT6" s="33">
        <f t="shared" si="10"/>
        <v>31.37</v>
      </c>
      <c r="CU6" s="33">
        <f t="shared" si="10"/>
        <v>29.86</v>
      </c>
      <c r="CV6" s="32" t="str">
        <f>IF(CV7="","",IF(CV7="-","【-】","【"&amp;SUBSTITUTE(TEXT(CV7,"#,##0.00"),"-","△")&amp;"】"))</f>
        <v>【35.64】</v>
      </c>
      <c r="CW6" s="33" t="str">
        <f>IF(CW7="",NA(),CW7)</f>
        <v>-</v>
      </c>
      <c r="CX6" s="33" t="str">
        <f t="shared" ref="CX6:DF6" si="11">IF(CX7="",NA(),CX7)</f>
        <v>-</v>
      </c>
      <c r="CY6" s="33" t="str">
        <f t="shared" si="11"/>
        <v>-</v>
      </c>
      <c r="CZ6" s="33">
        <f t="shared" si="11"/>
        <v>88.71</v>
      </c>
      <c r="DA6" s="33">
        <f t="shared" si="11"/>
        <v>96.72</v>
      </c>
      <c r="DB6" s="33" t="str">
        <f t="shared" si="11"/>
        <v>-</v>
      </c>
      <c r="DC6" s="33" t="str">
        <f t="shared" si="11"/>
        <v>-</v>
      </c>
      <c r="DD6" s="33" t="str">
        <f t="shared" si="11"/>
        <v>-</v>
      </c>
      <c r="DE6" s="33">
        <f t="shared" si="11"/>
        <v>67.38</v>
      </c>
      <c r="DF6" s="33">
        <f t="shared" si="11"/>
        <v>65.95</v>
      </c>
      <c r="DG6" s="32" t="str">
        <f>IF(DG7="","",IF(DG7="-","【-】","【"&amp;SUBSTITUTE(TEXT(DG7,"#,##0.00"),"-","△")&amp;"】"))</f>
        <v>【77.00】</v>
      </c>
      <c r="DH6" s="33" t="str">
        <f>IF(DH7="",NA(),DH7)</f>
        <v>-</v>
      </c>
      <c r="DI6" s="33" t="str">
        <f t="shared" ref="DI6:DQ6" si="12">IF(DI7="",NA(),DI7)</f>
        <v>-</v>
      </c>
      <c r="DJ6" s="33" t="str">
        <f t="shared" si="12"/>
        <v>-</v>
      </c>
      <c r="DK6" s="33">
        <f t="shared" si="12"/>
        <v>2.75</v>
      </c>
      <c r="DL6" s="33">
        <f t="shared" si="12"/>
        <v>11.11</v>
      </c>
      <c r="DM6" s="33" t="str">
        <f t="shared" si="12"/>
        <v>-</v>
      </c>
      <c r="DN6" s="33" t="str">
        <f t="shared" si="12"/>
        <v>-</v>
      </c>
      <c r="DO6" s="33" t="str">
        <f t="shared" si="12"/>
        <v>-</v>
      </c>
      <c r="DP6" s="33">
        <f t="shared" si="12"/>
        <v>6.54</v>
      </c>
      <c r="DQ6" s="33">
        <f t="shared" si="12"/>
        <v>10.48</v>
      </c>
      <c r="DR6" s="32" t="str">
        <f>IF(DR7="","",IF(DR7="-","【-】","【"&amp;SUBSTITUTE(TEXT(DR7,"#,##0.00"),"-","△")&amp;"】"))</f>
        <v>【23.88】</v>
      </c>
      <c r="DS6" s="33" t="str">
        <f>IF(DS7="",NA(),DS7)</f>
        <v>-</v>
      </c>
      <c r="DT6" s="33" t="str">
        <f t="shared" ref="DT6:EB6" si="13">IF(DT7="",NA(),DT7)</f>
        <v>-</v>
      </c>
      <c r="DU6" s="33" t="str">
        <f t="shared" si="13"/>
        <v>-</v>
      </c>
      <c r="DV6" s="32">
        <f t="shared" si="13"/>
        <v>0</v>
      </c>
      <c r="DW6" s="32">
        <f t="shared" si="13"/>
        <v>0</v>
      </c>
      <c r="DX6" s="33" t="str">
        <f t="shared" si="13"/>
        <v>-</v>
      </c>
      <c r="DY6" s="33" t="str">
        <f t="shared" si="13"/>
        <v>-</v>
      </c>
      <c r="DZ6" s="33" t="str">
        <f t="shared" si="13"/>
        <v>-</v>
      </c>
      <c r="EA6" s="32">
        <f t="shared" si="13"/>
        <v>0</v>
      </c>
      <c r="EB6" s="32">
        <f t="shared" si="13"/>
        <v>0</v>
      </c>
      <c r="EC6" s="32" t="str">
        <f>IF(EC7="","",IF(EC7="-","【-】","【"&amp;SUBSTITUTE(TEXT(EC7,"#,##0.00"),"-","△")&amp;"】"))</f>
        <v>【0.00】</v>
      </c>
      <c r="ED6" s="33" t="str">
        <f>IF(ED7="",NA(),ED7)</f>
        <v>-</v>
      </c>
      <c r="EE6" s="33" t="str">
        <f t="shared" ref="EE6:EM6" si="14">IF(EE7="",NA(),EE7)</f>
        <v>-</v>
      </c>
      <c r="EF6" s="33" t="str">
        <f t="shared" si="14"/>
        <v>-</v>
      </c>
      <c r="EG6" s="32">
        <f t="shared" si="14"/>
        <v>0</v>
      </c>
      <c r="EH6" s="32">
        <f t="shared" si="14"/>
        <v>0</v>
      </c>
      <c r="EI6" s="33" t="str">
        <f t="shared" si="14"/>
        <v>-</v>
      </c>
      <c r="EJ6" s="33" t="str">
        <f t="shared" si="14"/>
        <v>-</v>
      </c>
      <c r="EK6" s="33" t="str">
        <f t="shared" si="14"/>
        <v>-</v>
      </c>
      <c r="EL6" s="33">
        <f t="shared" si="14"/>
        <v>0.25</v>
      </c>
      <c r="EM6" s="33">
        <f t="shared" si="14"/>
        <v>0.31</v>
      </c>
      <c r="EN6" s="32" t="str">
        <f>IF(EN7="","",IF(EN7="-","【-】","【"&amp;SUBSTITUTE(TEXT(EN7,"#,##0.00"),"-","△")&amp;"】"))</f>
        <v>【0.14】</v>
      </c>
    </row>
    <row r="7" spans="1:147" s="34" customFormat="1" x14ac:dyDescent="0.15">
      <c r="A7" s="26"/>
      <c r="B7" s="35">
        <v>2014</v>
      </c>
      <c r="C7" s="35">
        <v>285854</v>
      </c>
      <c r="D7" s="35">
        <v>46</v>
      </c>
      <c r="E7" s="35">
        <v>17</v>
      </c>
      <c r="F7" s="35">
        <v>6</v>
      </c>
      <c r="G7" s="35">
        <v>0</v>
      </c>
      <c r="H7" s="35" t="s">
        <v>96</v>
      </c>
      <c r="I7" s="35" t="s">
        <v>97</v>
      </c>
      <c r="J7" s="35" t="s">
        <v>98</v>
      </c>
      <c r="K7" s="35" t="s">
        <v>99</v>
      </c>
      <c r="L7" s="35" t="s">
        <v>100</v>
      </c>
      <c r="M7" s="36" t="s">
        <v>101</v>
      </c>
      <c r="N7" s="36">
        <v>35</v>
      </c>
      <c r="O7" s="36">
        <v>0.95</v>
      </c>
      <c r="P7" s="36">
        <v>93.86</v>
      </c>
      <c r="Q7" s="36">
        <v>4503</v>
      </c>
      <c r="R7" s="36">
        <v>19468</v>
      </c>
      <c r="S7" s="36">
        <v>368.77</v>
      </c>
      <c r="T7" s="36">
        <v>52.79</v>
      </c>
      <c r="U7" s="36">
        <v>183</v>
      </c>
      <c r="V7" s="36">
        <v>7.0000000000000007E-2</v>
      </c>
      <c r="W7" s="36">
        <v>2614.29</v>
      </c>
      <c r="X7" s="36" t="s">
        <v>101</v>
      </c>
      <c r="Y7" s="36" t="s">
        <v>101</v>
      </c>
      <c r="Z7" s="36" t="s">
        <v>101</v>
      </c>
      <c r="AA7" s="36">
        <v>113.71</v>
      </c>
      <c r="AB7" s="36">
        <v>103.55</v>
      </c>
      <c r="AC7" s="36" t="s">
        <v>101</v>
      </c>
      <c r="AD7" s="36" t="s">
        <v>101</v>
      </c>
      <c r="AE7" s="36" t="s">
        <v>101</v>
      </c>
      <c r="AF7" s="36">
        <v>94.68</v>
      </c>
      <c r="AG7" s="36">
        <v>108.94</v>
      </c>
      <c r="AH7" s="36">
        <v>99.04</v>
      </c>
      <c r="AI7" s="36" t="s">
        <v>101</v>
      </c>
      <c r="AJ7" s="36" t="s">
        <v>101</v>
      </c>
      <c r="AK7" s="36" t="s">
        <v>101</v>
      </c>
      <c r="AL7" s="36">
        <v>884.82</v>
      </c>
      <c r="AM7" s="36">
        <v>764.77</v>
      </c>
      <c r="AN7" s="36" t="s">
        <v>101</v>
      </c>
      <c r="AO7" s="36" t="s">
        <v>101</v>
      </c>
      <c r="AP7" s="36" t="s">
        <v>101</v>
      </c>
      <c r="AQ7" s="36">
        <v>395.34</v>
      </c>
      <c r="AR7" s="36">
        <v>119.41</v>
      </c>
      <c r="AS7" s="36">
        <v>208.15</v>
      </c>
      <c r="AT7" s="36" t="s">
        <v>101</v>
      </c>
      <c r="AU7" s="36" t="s">
        <v>101</v>
      </c>
      <c r="AV7" s="36" t="s">
        <v>101</v>
      </c>
      <c r="AW7" s="36">
        <v>281.10000000000002</v>
      </c>
      <c r="AX7" s="36">
        <v>10.94</v>
      </c>
      <c r="AY7" s="36" t="s">
        <v>101</v>
      </c>
      <c r="AZ7" s="36" t="s">
        <v>101</v>
      </c>
      <c r="BA7" s="36" t="s">
        <v>101</v>
      </c>
      <c r="BB7" s="36">
        <v>914.26</v>
      </c>
      <c r="BC7" s="36">
        <v>142.24</v>
      </c>
      <c r="BD7" s="36">
        <v>64.489999999999995</v>
      </c>
      <c r="BE7" s="36" t="s">
        <v>101</v>
      </c>
      <c r="BF7" s="36" t="s">
        <v>101</v>
      </c>
      <c r="BG7" s="36" t="s">
        <v>101</v>
      </c>
      <c r="BH7" s="36">
        <v>1103.95</v>
      </c>
      <c r="BI7" s="36">
        <v>927.42</v>
      </c>
      <c r="BJ7" s="36" t="s">
        <v>101</v>
      </c>
      <c r="BK7" s="36" t="s">
        <v>101</v>
      </c>
      <c r="BL7" s="36" t="s">
        <v>101</v>
      </c>
      <c r="BM7" s="36">
        <v>1716.47</v>
      </c>
      <c r="BN7" s="36">
        <v>1741.94</v>
      </c>
      <c r="BO7" s="36">
        <v>1078.58</v>
      </c>
      <c r="BP7" s="36" t="s">
        <v>101</v>
      </c>
      <c r="BQ7" s="36" t="s">
        <v>101</v>
      </c>
      <c r="BR7" s="36" t="s">
        <v>101</v>
      </c>
      <c r="BS7" s="36">
        <v>52.01</v>
      </c>
      <c r="BT7" s="36">
        <v>91.25</v>
      </c>
      <c r="BU7" s="36" t="s">
        <v>101</v>
      </c>
      <c r="BV7" s="36" t="s">
        <v>101</v>
      </c>
      <c r="BW7" s="36" t="s">
        <v>101</v>
      </c>
      <c r="BX7" s="36">
        <v>35.049999999999997</v>
      </c>
      <c r="BY7" s="36">
        <v>33.86</v>
      </c>
      <c r="BZ7" s="36">
        <v>40.39</v>
      </c>
      <c r="CA7" s="36" t="s">
        <v>101</v>
      </c>
      <c r="CB7" s="36" t="s">
        <v>101</v>
      </c>
      <c r="CC7" s="36" t="s">
        <v>101</v>
      </c>
      <c r="CD7" s="36">
        <v>379.49</v>
      </c>
      <c r="CE7" s="36">
        <v>237.14</v>
      </c>
      <c r="CF7" s="36" t="s">
        <v>101</v>
      </c>
      <c r="CG7" s="36" t="s">
        <v>101</v>
      </c>
      <c r="CH7" s="36" t="s">
        <v>101</v>
      </c>
      <c r="CI7" s="36">
        <v>463.38</v>
      </c>
      <c r="CJ7" s="36">
        <v>510.15</v>
      </c>
      <c r="CK7" s="36">
        <v>419.5</v>
      </c>
      <c r="CL7" s="36" t="s">
        <v>101</v>
      </c>
      <c r="CM7" s="36" t="s">
        <v>101</v>
      </c>
      <c r="CN7" s="36" t="s">
        <v>101</v>
      </c>
      <c r="CO7" s="36">
        <v>34.78</v>
      </c>
      <c r="CP7" s="36">
        <v>38.409999999999997</v>
      </c>
      <c r="CQ7" s="36" t="s">
        <v>101</v>
      </c>
      <c r="CR7" s="36" t="s">
        <v>101</v>
      </c>
      <c r="CS7" s="36" t="s">
        <v>101</v>
      </c>
      <c r="CT7" s="36">
        <v>31.37</v>
      </c>
      <c r="CU7" s="36">
        <v>29.86</v>
      </c>
      <c r="CV7" s="36">
        <v>35.64</v>
      </c>
      <c r="CW7" s="36" t="s">
        <v>101</v>
      </c>
      <c r="CX7" s="36" t="s">
        <v>101</v>
      </c>
      <c r="CY7" s="36" t="s">
        <v>101</v>
      </c>
      <c r="CZ7" s="36">
        <v>88.71</v>
      </c>
      <c r="DA7" s="36">
        <v>96.72</v>
      </c>
      <c r="DB7" s="36" t="s">
        <v>101</v>
      </c>
      <c r="DC7" s="36" t="s">
        <v>101</v>
      </c>
      <c r="DD7" s="36" t="s">
        <v>101</v>
      </c>
      <c r="DE7" s="36">
        <v>67.38</v>
      </c>
      <c r="DF7" s="36">
        <v>65.95</v>
      </c>
      <c r="DG7" s="36">
        <v>77</v>
      </c>
      <c r="DH7" s="36" t="s">
        <v>101</v>
      </c>
      <c r="DI7" s="36" t="s">
        <v>101</v>
      </c>
      <c r="DJ7" s="36" t="s">
        <v>101</v>
      </c>
      <c r="DK7" s="36">
        <v>2.75</v>
      </c>
      <c r="DL7" s="36">
        <v>11.11</v>
      </c>
      <c r="DM7" s="36" t="s">
        <v>101</v>
      </c>
      <c r="DN7" s="36" t="s">
        <v>101</v>
      </c>
      <c r="DO7" s="36" t="s">
        <v>101</v>
      </c>
      <c r="DP7" s="36">
        <v>6.54</v>
      </c>
      <c r="DQ7" s="36">
        <v>10.48</v>
      </c>
      <c r="DR7" s="36">
        <v>23.88</v>
      </c>
      <c r="DS7" s="36" t="s">
        <v>101</v>
      </c>
      <c r="DT7" s="36" t="s">
        <v>101</v>
      </c>
      <c r="DU7" s="36" t="s">
        <v>101</v>
      </c>
      <c r="DV7" s="36">
        <v>0</v>
      </c>
      <c r="DW7" s="36">
        <v>0</v>
      </c>
      <c r="DX7" s="36" t="s">
        <v>101</v>
      </c>
      <c r="DY7" s="36" t="s">
        <v>101</v>
      </c>
      <c r="DZ7" s="36" t="s">
        <v>101</v>
      </c>
      <c r="EA7" s="36">
        <v>0</v>
      </c>
      <c r="EB7" s="36">
        <v>0</v>
      </c>
      <c r="EC7" s="36">
        <v>0</v>
      </c>
      <c r="ED7" s="36" t="s">
        <v>101</v>
      </c>
      <c r="EE7" s="36" t="s">
        <v>101</v>
      </c>
      <c r="EF7" s="36" t="s">
        <v>101</v>
      </c>
      <c r="EG7" s="36">
        <v>0</v>
      </c>
      <c r="EH7" s="36">
        <v>0</v>
      </c>
      <c r="EI7" s="36" t="s">
        <v>101</v>
      </c>
      <c r="EJ7" s="36" t="s">
        <v>101</v>
      </c>
      <c r="EK7" s="36" t="s">
        <v>101</v>
      </c>
      <c r="EL7" s="36">
        <v>0.25</v>
      </c>
      <c r="EM7" s="36">
        <v>0.31</v>
      </c>
      <c r="EN7" s="36">
        <v>0.14000000000000001</v>
      </c>
    </row>
    <row r="8" spans="1:147"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x14ac:dyDescent="0.15">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森垣　文裕</cp:lastModifiedBy>
  <dcterms:created xsi:type="dcterms:W3CDTF">2016-02-03T07:49:45Z</dcterms:created>
  <dcterms:modified xsi:type="dcterms:W3CDTF">2016-02-15T06:01:28Z</dcterms:modified>
  <cp:category/>
</cp:coreProperties>
</file>