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P10" i="4"/>
  <c r="I10" i="4"/>
  <c r="B10" i="4"/>
  <c r="BB8" i="4"/>
  <c r="AT8" i="4"/>
  <c r="AL8" i="4"/>
  <c r="P8" i="4"/>
  <c r="I8" i="4"/>
  <c r="B8" i="4"/>
  <c r="C10" i="5" l="1"/>
  <c r="D10" i="5"/>
  <c r="E10" i="5"/>
  <c r="B10" i="5"/>
</calcChain>
</file>

<file path=xl/sharedStrings.xml><?xml version="1.0" encoding="utf-8"?>
<sst xmlns="http://schemas.openxmlformats.org/spreadsheetml/2006/main" count="286" uniqueCount="110">
  <si>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</si>
  <si>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</si>
  <si>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</si>
  <si>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</si>
  <si>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</si>
  <si>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</si>
  <si>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</si>
  <si>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</si>
  <si>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</si>
  <si>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</si>
  <si>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</si>
  <si>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</si>
  <si>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</si>
  <si>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</si>
  <si>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</si>
  <si>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</si>
  <si>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</si>
  <si>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</si>
  <si>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</si>
  <si>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</si>
  <si>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</si>
  <si>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</si>
  <si>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</si>
  <si>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</si>
  <si>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</si>
  <si>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</si>
  <si>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</si>
  <si>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</si>
  <si>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</si>
  <si>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</si>
  <si>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</si>
  <si>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</si>
  <si>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</si>
  <si>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</si>
  <si>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</si>
  <si>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</si>
  <si>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</si>
  <si>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</si>
  <si>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</si>
  <si>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</si>
  <si>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</si>
  <si>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</si>
  <si>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</si>
  <si>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</si>
  <si>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</si>
  <si>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</si>
  <si>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</si>
  <si>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</si>
  <si>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</si>
  <si>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</si>
  <si>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</si>
  <si>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</si>
  <si>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</si>
  <si>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</si>
  <si>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</si>
  <si>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</si>
  <si>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</si>
  <si>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</si>
  <si>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</si>
  <si>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</si>
  <si>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</si>
  <si>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</si>
  <si>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</si>
  <si>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</si>
  <si>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</si>
  <si>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</si>
  <si>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</si>
  <si>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</si>
  <si>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</si>
  <si>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</si>
  <si>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</si>
  <si>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</si>
  <si>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</si>
  <si>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</si>
  <si>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</si>
  <si>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</si>
  <si>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</si>
  <si>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</si>
  <si>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</si>
  <si>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</si>
  <si>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</si>
  <si>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</si>
  <si>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</si>
  <si>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</si>
  <si>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</si>
  <si>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</si>
  <si>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</si>
  <si>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</si>
  <si>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</si>
  <si>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</si>
  <si>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</si>
  <si>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</si>
  <si>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</si>
  <si>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</si>
  <si>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</si>
  <si>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</si>
  <si>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</si>
  <si>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</si>
  <si>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</si>
  <si>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公共下水道</t>
  </si>
  <si>
    <t>Cc3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</si>
  <si>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</si>
  <si>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</si>
  <si>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</si>
  <si>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</si>
  <si>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</si>
  <si>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</si>
  <si>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平成26年度で96.25％となり、100％未満（単年度収支が赤字）となっているが、平成25年度からは4.63ﾎﾟｲﾝﾄ増加している。平成27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平成26年度で1246.73％となり、類似団体平均値、全国平均値を大幅に上回っている。比率の分子である累積欠損金に影響する純損益は、平成27年度以降は減価償却費が減少する傾向にあることから、比率の増減は横ばいになることが見込まれる。
　流動比率は平成26年度で20.18％となり、100％を大きく下回っている（平成26年度末から1年以内の支払いに対応する資金が同年度末でで不足）が、比率の分母となる流動負債のうち企業債償還金（翌年度償還分）に係る財源は、1年以内に収入する一般会計繰入金、下水道事業資本費平準化債等を予定していることから、大きな影響はないと考えている。
　企業債残高対事業規模比率は平成26年度で969.16％となり、平成25年度からは109.83ﾎﾟｲﾝﾄ減少している。建設改良事業の財源となる企業債として平成27年度で1,490万円、平成28年度で3億7,000万円の発行を予定しているが、平成29年度以降の企業債残高は減少する見込みであるため、当該比率は減少する見込みである。
　経費回収率は平成26年度で81.72％となり、100％未満（費用が使用料収入以外（繰入金等）で賄われている）となっていて、類似団体平均を上回っているが、全国平均との比較では14.85ﾎﾟｲﾝﾄ下回っている。また、汚水処理原価は平成26年度で276.77円となり、類似団体平均と近似しているが、全国平均を大きく上回っている（有収水量1㎥当たりの処理費が高い）。ついては、平成26年度末で53.64％と低迷している水洗化率や施設利用率（H26で29.54％）の向上による有収水量の増加、使用料収入の確保に向けた取組を、今後も継続して進める必要がある。
</t>
    <rPh sb="1" eb="3">
      <t>ケイジョウ</t>
    </rPh>
    <rPh sb="3" eb="5">
      <t>シュウシ</t>
    </rPh>
    <rPh sb="5" eb="7">
      <t>ヒリツ</t>
    </rPh>
    <rPh sb="8" eb="10">
      <t>ヘイセイ</t>
    </rPh>
    <rPh sb="12" eb="14">
      <t>ネンド</t>
    </rPh>
    <rPh sb="29" eb="31">
      <t>ミマン</t>
    </rPh>
    <rPh sb="32" eb="35">
      <t>タンネンド</t>
    </rPh>
    <rPh sb="35" eb="37">
      <t>シュウシ</t>
    </rPh>
    <rPh sb="38" eb="40">
      <t>アカジ</t>
    </rPh>
    <rPh sb="49" eb="51">
      <t>ヘイセイ</t>
    </rPh>
    <rPh sb="53" eb="55">
      <t>ネンド</t>
    </rPh>
    <rPh sb="67" eb="69">
      <t>ゾウカ</t>
    </rPh>
    <rPh sb="74" eb="76">
      <t>ヘイセイ</t>
    </rPh>
    <rPh sb="78" eb="80">
      <t>ネンド</t>
    </rPh>
    <rPh sb="80" eb="82">
      <t>イコウ</t>
    </rPh>
    <rPh sb="83" eb="85">
      <t>ヒリツ</t>
    </rPh>
    <rPh sb="86" eb="88">
      <t>ブンボ</t>
    </rPh>
    <rPh sb="89" eb="91">
      <t>コウセイ</t>
    </rPh>
    <rPh sb="93" eb="95">
      <t>ケイジョウ</t>
    </rPh>
    <rPh sb="95" eb="97">
      <t>ヒヨウ</t>
    </rPh>
    <rPh sb="100" eb="102">
      <t>ゲンカ</t>
    </rPh>
    <rPh sb="102" eb="104">
      <t>ショウキャク</t>
    </rPh>
    <rPh sb="104" eb="105">
      <t>ヒ</t>
    </rPh>
    <rPh sb="106" eb="108">
      <t>ゲンショウ</t>
    </rPh>
    <rPh sb="110" eb="112">
      <t>ケイコウ</t>
    </rPh>
    <rPh sb="120" eb="122">
      <t>コンゴ</t>
    </rPh>
    <rPh sb="123" eb="125">
      <t>ゾウカ</t>
    </rPh>
    <rPh sb="130" eb="132">
      <t>ミコ</t>
    </rPh>
    <rPh sb="138" eb="140">
      <t>ルイセキ</t>
    </rPh>
    <rPh sb="140" eb="143">
      <t>ケッソンキン</t>
    </rPh>
    <rPh sb="143" eb="145">
      <t>ヒリツ</t>
    </rPh>
    <rPh sb="147" eb="149">
      <t>ヘイセイ</t>
    </rPh>
    <rPh sb="151" eb="153">
      <t>ネンド</t>
    </rPh>
    <rPh sb="153" eb="155">
      <t>イゼン</t>
    </rPh>
    <rPh sb="156" eb="158">
      <t>チホウ</t>
    </rPh>
    <rPh sb="158" eb="160">
      <t>コウエイ</t>
    </rPh>
    <rPh sb="160" eb="162">
      <t>キギョウ</t>
    </rPh>
    <rPh sb="162" eb="163">
      <t>ホウ</t>
    </rPh>
    <rPh sb="163" eb="165">
      <t>テキヨウ</t>
    </rPh>
    <rPh sb="165" eb="166">
      <t>マエ</t>
    </rPh>
    <rPh sb="168" eb="170">
      <t>ハッコウ</t>
    </rPh>
    <rPh sb="172" eb="175">
      <t>ゲスイドウ</t>
    </rPh>
    <rPh sb="175" eb="177">
      <t>ジギョウ</t>
    </rPh>
    <rPh sb="177" eb="179">
      <t>シホン</t>
    </rPh>
    <rPh sb="179" eb="180">
      <t>ヒ</t>
    </rPh>
    <rPh sb="180" eb="183">
      <t>ヘイジュンカ</t>
    </rPh>
    <rPh sb="183" eb="184">
      <t>サイ</t>
    </rPh>
    <rPh sb="184" eb="185">
      <t>ナド</t>
    </rPh>
    <rPh sb="186" eb="188">
      <t>エイキョウ</t>
    </rPh>
    <rPh sb="190" eb="192">
      <t>ヘイセイ</t>
    </rPh>
    <rPh sb="194" eb="196">
      <t>ネンド</t>
    </rPh>
    <rPh sb="209" eb="211">
      <t>ルイジ</t>
    </rPh>
    <rPh sb="211" eb="213">
      <t>ダンタイ</t>
    </rPh>
    <rPh sb="213" eb="215">
      <t>ヘイキン</t>
    </rPh>
    <rPh sb="215" eb="216">
      <t>アタイ</t>
    </rPh>
    <rPh sb="217" eb="219">
      <t>ゼンコク</t>
    </rPh>
    <rPh sb="219" eb="222">
      <t>ヘイキンチ</t>
    </rPh>
    <rPh sb="223" eb="225">
      <t>オオハバ</t>
    </rPh>
    <rPh sb="226" eb="228">
      <t>ウワマワ</t>
    </rPh>
    <rPh sb="233" eb="235">
      <t>ヒリツ</t>
    </rPh>
    <rPh sb="236" eb="238">
      <t>ブンシ</t>
    </rPh>
    <rPh sb="241" eb="243">
      <t>ルイセキ</t>
    </rPh>
    <rPh sb="243" eb="246">
      <t>ケッソンキン</t>
    </rPh>
    <rPh sb="247" eb="249">
      <t>エイキョウ</t>
    </rPh>
    <rPh sb="251" eb="254">
      <t>ジュンソンエキ</t>
    </rPh>
    <rPh sb="256" eb="258">
      <t>ヘイセイ</t>
    </rPh>
    <rPh sb="260" eb="262">
      <t>ネンド</t>
    </rPh>
    <rPh sb="262" eb="264">
      <t>イコウ</t>
    </rPh>
    <rPh sb="265" eb="267">
      <t>ゲンカ</t>
    </rPh>
    <rPh sb="267" eb="269">
      <t>ショウキャク</t>
    </rPh>
    <rPh sb="269" eb="270">
      <t>ヒ</t>
    </rPh>
    <rPh sb="271" eb="273">
      <t>ゲンショウ</t>
    </rPh>
    <rPh sb="275" eb="277">
      <t>ケイコウ</t>
    </rPh>
    <rPh sb="285" eb="287">
      <t>ヒリツ</t>
    </rPh>
    <rPh sb="288" eb="290">
      <t>ゾウゲン</t>
    </rPh>
    <rPh sb="291" eb="292">
      <t>ヨコ</t>
    </rPh>
    <rPh sb="300" eb="302">
      <t>ミコ</t>
    </rPh>
    <rPh sb="308" eb="310">
      <t>リュウドウ</t>
    </rPh>
    <rPh sb="310" eb="312">
      <t>ヒリツ</t>
    </rPh>
    <rPh sb="313" eb="315">
      <t>ヘイセイ</t>
    </rPh>
    <rPh sb="317" eb="319">
      <t>ネンド</t>
    </rPh>
    <rPh sb="335" eb="336">
      <t>オオ</t>
    </rPh>
    <rPh sb="338" eb="340">
      <t>シタマワ</t>
    </rPh>
    <rPh sb="345" eb="347">
      <t>ヘイセイ</t>
    </rPh>
    <rPh sb="349" eb="351">
      <t>ネンド</t>
    </rPh>
    <rPh sb="351" eb="352">
      <t>マツ</t>
    </rPh>
    <rPh sb="355" eb="356">
      <t>ネン</t>
    </rPh>
    <rPh sb="356" eb="358">
      <t>イナイ</t>
    </rPh>
    <rPh sb="359" eb="361">
      <t>シハラ</t>
    </rPh>
    <rPh sb="363" eb="365">
      <t>タイオウ</t>
    </rPh>
    <rPh sb="367" eb="369">
      <t>シキン</t>
    </rPh>
    <rPh sb="370" eb="373">
      <t>ドウネンド</t>
    </rPh>
    <rPh sb="373" eb="374">
      <t>マツ</t>
    </rPh>
    <rPh sb="376" eb="378">
      <t>フソク</t>
    </rPh>
    <rPh sb="381" eb="383">
      <t>ヒリツ</t>
    </rPh>
    <rPh sb="384" eb="386">
      <t>ブンボ</t>
    </rPh>
    <rPh sb="389" eb="391">
      <t>リュウドウ</t>
    </rPh>
    <rPh sb="391" eb="393">
      <t>フサイ</t>
    </rPh>
    <rPh sb="396" eb="398">
      <t>キギョウ</t>
    </rPh>
    <rPh sb="398" eb="399">
      <t>サイ</t>
    </rPh>
    <rPh sb="399" eb="402">
      <t>ショウカンキン</t>
    </rPh>
    <rPh sb="403" eb="406">
      <t>ヨクネンド</t>
    </rPh>
    <rPh sb="406" eb="408">
      <t>ショウカン</t>
    </rPh>
    <rPh sb="408" eb="409">
      <t>ブン</t>
    </rPh>
    <rPh sb="411" eb="412">
      <t>カカ</t>
    </rPh>
    <rPh sb="413" eb="415">
      <t>ザイゲン</t>
    </rPh>
    <rPh sb="418" eb="419">
      <t>ネン</t>
    </rPh>
    <rPh sb="419" eb="421">
      <t>イナイ</t>
    </rPh>
    <rPh sb="422" eb="424">
      <t>シュウニュウ</t>
    </rPh>
    <rPh sb="426" eb="428">
      <t>イッパン</t>
    </rPh>
    <rPh sb="428" eb="430">
      <t>カイケイ</t>
    </rPh>
    <rPh sb="430" eb="432">
      <t>クリイレ</t>
    </rPh>
    <rPh sb="432" eb="433">
      <t>キン</t>
    </rPh>
    <rPh sb="434" eb="437">
      <t>ゲスイドウ</t>
    </rPh>
    <rPh sb="437" eb="439">
      <t>ジギョウ</t>
    </rPh>
    <rPh sb="439" eb="441">
      <t>シホン</t>
    </rPh>
    <rPh sb="441" eb="442">
      <t>ヒ</t>
    </rPh>
    <rPh sb="442" eb="445">
      <t>ヘイジュンカ</t>
    </rPh>
    <rPh sb="445" eb="446">
      <t>サイ</t>
    </rPh>
    <rPh sb="446" eb="447">
      <t>ナド</t>
    </rPh>
    <rPh sb="534" eb="536">
      <t>ケンセツ</t>
    </rPh>
    <rPh sb="536" eb="538">
      <t>カイリョウ</t>
    </rPh>
    <rPh sb="538" eb="540">
      <t>ジギョウ</t>
    </rPh>
    <rPh sb="541" eb="543">
      <t>ザイゲン</t>
    </rPh>
    <rPh sb="546" eb="548">
      <t>キギョウ</t>
    </rPh>
    <rPh sb="548" eb="549">
      <t>サイ</t>
    </rPh>
    <rPh sb="552" eb="554">
      <t>ヘイセイ</t>
    </rPh>
    <rPh sb="556" eb="558">
      <t>ネンド</t>
    </rPh>
    <rPh sb="564" eb="566">
      <t>マンエン</t>
    </rPh>
    <rPh sb="668" eb="670">
      <t>ミマン</t>
    </rPh>
    <rPh sb="671" eb="673">
      <t>ヒヨウ</t>
    </rPh>
    <rPh sb="674" eb="677">
      <t>シヨウリョウ</t>
    </rPh>
    <rPh sb="677" eb="679">
      <t>シュウニュウ</t>
    </rPh>
    <rPh sb="679" eb="681">
      <t>イガイ</t>
    </rPh>
    <rPh sb="682" eb="684">
      <t>クリイレ</t>
    </rPh>
    <rPh sb="684" eb="685">
      <t>キン</t>
    </rPh>
    <rPh sb="685" eb="686">
      <t>ナド</t>
    </rPh>
    <rPh sb="688" eb="689">
      <t>マカナ</t>
    </rPh>
    <rPh sb="702" eb="704">
      <t>ルイジ</t>
    </rPh>
    <rPh sb="704" eb="706">
      <t>ダンタイ</t>
    </rPh>
    <rPh sb="706" eb="708">
      <t>ヘイキン</t>
    </rPh>
    <rPh sb="709" eb="711">
      <t>ウワマワ</t>
    </rPh>
    <rPh sb="717" eb="719">
      <t>ゼンコク</t>
    </rPh>
    <rPh sb="719" eb="721">
      <t>ヘイキン</t>
    </rPh>
    <rPh sb="723" eb="725">
      <t>ヒカク</t>
    </rPh>
    <rPh sb="737" eb="739">
      <t>シタマワ</t>
    </rPh>
    <rPh sb="747" eb="749">
      <t>オスイ</t>
    </rPh>
    <rPh sb="749" eb="751">
      <t>ショリ</t>
    </rPh>
    <rPh sb="751" eb="753">
      <t>ゲンカ</t>
    </rPh>
    <rPh sb="754" eb="756">
      <t>ヘイセイ</t>
    </rPh>
    <rPh sb="758" eb="760">
      <t>ネンド</t>
    </rPh>
    <rPh sb="767" eb="768">
      <t>エン</t>
    </rPh>
    <rPh sb="772" eb="774">
      <t>ルイジ</t>
    </rPh>
    <rPh sb="774" eb="776">
      <t>ダンタイ</t>
    </rPh>
    <rPh sb="776" eb="778">
      <t>ヘイキン</t>
    </rPh>
    <rPh sb="779" eb="781">
      <t>キンジ</t>
    </rPh>
    <rPh sb="787" eb="789">
      <t>ゼンコク</t>
    </rPh>
    <rPh sb="789" eb="791">
      <t>ヘイキン</t>
    </rPh>
    <rPh sb="792" eb="793">
      <t>オオ</t>
    </rPh>
    <rPh sb="795" eb="797">
      <t>ウワマワ</t>
    </rPh>
    <rPh sb="802" eb="804">
      <t>ユウシュウ</t>
    </rPh>
    <rPh sb="804" eb="806">
      <t>スイリョウ</t>
    </rPh>
    <rPh sb="808" eb="809">
      <t>ア</t>
    </rPh>
    <rPh sb="812" eb="814">
      <t>ショリ</t>
    </rPh>
    <rPh sb="814" eb="815">
      <t>ヒ</t>
    </rPh>
    <rPh sb="816" eb="817">
      <t>タカ</t>
    </rPh>
    <rPh sb="825" eb="827">
      <t>ヘイセイ</t>
    </rPh>
    <rPh sb="829" eb="831">
      <t>ネンド</t>
    </rPh>
    <rPh sb="831" eb="832">
      <t>マツ</t>
    </rPh>
    <rPh sb="840" eb="842">
      <t>テイメイ</t>
    </rPh>
    <rPh sb="846" eb="849">
      <t>スイセンカ</t>
    </rPh>
    <rPh sb="849" eb="850">
      <t>リツ</t>
    </rPh>
    <rPh sb="851" eb="853">
      <t>シセツ</t>
    </rPh>
    <rPh sb="853" eb="856">
      <t>リヨウリツ</t>
    </rPh>
    <rPh sb="869" eb="871">
      <t>コウジョウ</t>
    </rPh>
    <rPh sb="874" eb="876">
      <t>ユウシュウ</t>
    </rPh>
    <rPh sb="876" eb="878">
      <t>スイリョウ</t>
    </rPh>
    <rPh sb="879" eb="881">
      <t>ゾウカ</t>
    </rPh>
    <rPh sb="882" eb="885">
      <t>シヨウリョウ</t>
    </rPh>
    <rPh sb="885" eb="887">
      <t>シュウニュウ</t>
    </rPh>
    <rPh sb="888" eb="890">
      <t>カクホ</t>
    </rPh>
    <rPh sb="891" eb="892">
      <t>ム</t>
    </rPh>
    <rPh sb="894" eb="896">
      <t>トリクミ</t>
    </rPh>
    <rPh sb="898" eb="900">
      <t>コンゴ</t>
    </rPh>
    <rPh sb="901" eb="903">
      <t>ケイゾク</t>
    </rPh>
    <rPh sb="905" eb="906">
      <t>スス</t>
    </rPh>
    <rPh sb="908" eb="910">
      <t>ヒツヨウ</t>
    </rPh>
    <phoneticPr fontId="4"/>
  </si>
  <si>
    <t xml:space="preserve">　公共下水道事業は、平成16年3月の供用開始から11年が経過したところであり、有形固定資産減価償却率は7.39％で100％を大きく下回っている（保有資産の法定耐用年数に到達していない）ことから、現段階では、機械設備等の定期的な点検整備を行うことで、大規模な更新事業等を行う必要はないと考えている。
</t>
    <rPh sb="1" eb="3">
      <t>コウキョウ</t>
    </rPh>
    <rPh sb="3" eb="6">
      <t>ゲスイドウ</t>
    </rPh>
    <rPh sb="6" eb="8">
      <t>ジギョウ</t>
    </rPh>
    <rPh sb="10" eb="12">
      <t>ヘイセイ</t>
    </rPh>
    <rPh sb="14" eb="15">
      <t>ネン</t>
    </rPh>
    <rPh sb="16" eb="17">
      <t>ガツ</t>
    </rPh>
    <rPh sb="18" eb="20">
      <t>キョウヨウ</t>
    </rPh>
    <rPh sb="20" eb="22">
      <t>カイシ</t>
    </rPh>
    <rPh sb="26" eb="27">
      <t>ネン</t>
    </rPh>
    <rPh sb="28" eb="30">
      <t>ケイカ</t>
    </rPh>
    <rPh sb="39" eb="41">
      <t>ユウケイ</t>
    </rPh>
    <rPh sb="41" eb="43">
      <t>コテイ</t>
    </rPh>
    <rPh sb="43" eb="45">
      <t>シサン</t>
    </rPh>
    <rPh sb="45" eb="47">
      <t>ゲンカ</t>
    </rPh>
    <rPh sb="47" eb="49">
      <t>ショウキャク</t>
    </rPh>
    <rPh sb="49" eb="50">
      <t>リツ</t>
    </rPh>
    <rPh sb="62" eb="63">
      <t>オオ</t>
    </rPh>
    <rPh sb="65" eb="67">
      <t>シタマワ</t>
    </rPh>
    <rPh sb="72" eb="74">
      <t>ホユウ</t>
    </rPh>
    <rPh sb="74" eb="76">
      <t>シサン</t>
    </rPh>
    <rPh sb="77" eb="79">
      <t>ホウテイ</t>
    </rPh>
    <rPh sb="79" eb="81">
      <t>タイヨウ</t>
    </rPh>
    <rPh sb="81" eb="83">
      <t>ネンスウ</t>
    </rPh>
    <rPh sb="84" eb="86">
      <t>トウタツ</t>
    </rPh>
    <rPh sb="97" eb="100">
      <t>ゲンダンカイ</t>
    </rPh>
    <rPh sb="103" eb="105">
      <t>キカイ</t>
    </rPh>
    <rPh sb="105" eb="107">
      <t>セツビ</t>
    </rPh>
    <rPh sb="107" eb="108">
      <t>ナド</t>
    </rPh>
    <rPh sb="109" eb="112">
      <t>テイキテキ</t>
    </rPh>
    <rPh sb="113" eb="115">
      <t>テンケン</t>
    </rPh>
    <rPh sb="115" eb="117">
      <t>セイビ</t>
    </rPh>
    <rPh sb="118" eb="119">
      <t>オコナ</t>
    </rPh>
    <rPh sb="124" eb="127">
      <t>ダイキボ</t>
    </rPh>
    <rPh sb="128" eb="130">
      <t>コウシン</t>
    </rPh>
    <rPh sb="130" eb="132">
      <t>ジギョウ</t>
    </rPh>
    <rPh sb="132" eb="133">
      <t>ナド</t>
    </rPh>
    <rPh sb="134" eb="135">
      <t>オコナ</t>
    </rPh>
    <rPh sb="136" eb="138">
      <t>ヒツヨウ</t>
    </rPh>
    <rPh sb="142" eb="143">
      <t>カンガ</t>
    </rPh>
    <phoneticPr fontId="4"/>
  </si>
  <si>
    <t xml:space="preserve">　供用開始（平成16年3月）から11年経過したところであるが、水洗化率は53.64％と低迷している。本町では、平成20年度から計3回（平成20年10月、平成23年7月、平成26年7月）の使用料改定を行ってきたところであるが、それ以上に、水洗化率の向上による有収水量の増加、使用料収入の確保が大きな課題となっている。
　当面は、下水道事業資本費平準化債の発行を継続することで企業債元金償還金の財源を確保するとともに、中長期的な経営の基本計画である「経営戦略」策定の過程において、一般会計繰入金について財政課と協議することで、本事業の現金による収支が均衡するよう、運営に必要な財源を確保していきたいと考えている。
</t>
    <rPh sb="114" eb="116">
      <t>イジョウ</t>
    </rPh>
    <rPh sb="118" eb="121">
      <t>スイセンカ</t>
    </rPh>
    <rPh sb="121" eb="122">
      <t>リツ</t>
    </rPh>
    <rPh sb="123" eb="125">
      <t>コウジョウ</t>
    </rPh>
    <rPh sb="128" eb="130">
      <t>ユウシュウ</t>
    </rPh>
    <rPh sb="130" eb="132">
      <t>スイリョウ</t>
    </rPh>
    <rPh sb="133" eb="135">
      <t>ゾウカ</t>
    </rPh>
    <rPh sb="142" eb="144">
      <t>カクホ</t>
    </rPh>
    <rPh sb="145" eb="146">
      <t>オオ</t>
    </rPh>
    <rPh sb="148" eb="150">
      <t>カダイ</t>
    </rPh>
    <rPh sb="159" eb="161">
      <t>トウメン</t>
    </rPh>
    <rPh sb="163" eb="166">
      <t>ゲスイドウ</t>
    </rPh>
    <rPh sb="166" eb="168">
      <t>ジギョウ</t>
    </rPh>
    <rPh sb="168" eb="170">
      <t>シホン</t>
    </rPh>
    <rPh sb="170" eb="171">
      <t>ヒ</t>
    </rPh>
    <rPh sb="171" eb="174">
      <t>ヘイジュンカ</t>
    </rPh>
    <rPh sb="174" eb="175">
      <t>サイ</t>
    </rPh>
    <rPh sb="176" eb="178">
      <t>ハッコウ</t>
    </rPh>
    <rPh sb="179" eb="181">
      <t>ケイゾク</t>
    </rPh>
    <rPh sb="186" eb="188">
      <t>キギョウ</t>
    </rPh>
    <rPh sb="188" eb="189">
      <t>サイ</t>
    </rPh>
    <rPh sb="189" eb="191">
      <t>ガンキン</t>
    </rPh>
    <rPh sb="191" eb="194">
      <t>ショウカンキン</t>
    </rPh>
    <rPh sb="195" eb="197">
      <t>ザイゲン</t>
    </rPh>
    <rPh sb="198" eb="200">
      <t>カクホ</t>
    </rPh>
    <rPh sb="207" eb="211">
      <t>チュウチョウキテキ</t>
    </rPh>
    <rPh sb="212" eb="214">
      <t>ケイエイ</t>
    </rPh>
    <rPh sb="215" eb="217">
      <t>キホン</t>
    </rPh>
    <rPh sb="217" eb="219">
      <t>ケイカク</t>
    </rPh>
    <rPh sb="223" eb="225">
      <t>ケイエイ</t>
    </rPh>
    <rPh sb="225" eb="227">
      <t>センリャク</t>
    </rPh>
    <rPh sb="228" eb="230">
      <t>サクテイ</t>
    </rPh>
    <rPh sb="231" eb="233">
      <t>カテイ</t>
    </rPh>
    <rPh sb="238" eb="240">
      <t>イッパン</t>
    </rPh>
    <rPh sb="240" eb="242">
      <t>カイケイ</t>
    </rPh>
    <rPh sb="242" eb="244">
      <t>クリイレ</t>
    </rPh>
    <rPh sb="244" eb="245">
      <t>キン</t>
    </rPh>
    <rPh sb="249" eb="252">
      <t>ザイセイカ</t>
    </rPh>
    <rPh sb="253" eb="255">
      <t>キョウギ</t>
    </rPh>
    <rPh sb="261" eb="262">
      <t>ホン</t>
    </rPh>
    <rPh sb="262" eb="264">
      <t>ジギョウ</t>
    </rPh>
    <rPh sb="265" eb="267">
      <t>ゲンキン</t>
    </rPh>
    <rPh sb="270" eb="272">
      <t>シュウシ</t>
    </rPh>
    <rPh sb="273" eb="275">
      <t>キンコウ</t>
    </rPh>
    <rPh sb="280" eb="282">
      <t>ウンエイ</t>
    </rPh>
    <rPh sb="283" eb="285">
      <t>ヒツヨウ</t>
    </rPh>
    <rPh sb="286" eb="288">
      <t>ザイゲン</t>
    </rPh>
    <rPh sb="289" eb="291">
      <t>カクホ</t>
    </rPh>
    <rPh sb="298" eb="29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</si>
</sst>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64877312"/>
        <c:axId val="6487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0.19</c:v>
                </c:pt>
                <c:pt idx="4">
                  <c:v>0.16</c:v>
                </c:pt>
              </c:numCache>
            </c:numRef>
          </c:val>
          <c:smooth val="0"/>
        </c:ser>
        <c:dLbls>
          <c:showLegendKey val="0"/>
          <c:showVal val="0"/>
          <c:showCatName val="0"/>
          <c:showSerName val="0"/>
          <c:showPercent val="0"/>
          <c:showBubbleSize val="0"/>
        </c:dLbls>
        <c:marker val="1"/>
        <c:smooth val="0"/>
        <c:axId val="64877312"/>
        <c:axId val="64879616"/>
      </c:lineChart>
      <c:dateAx>
        <c:axId val="64877312"/>
        <c:scaling>
          <c:orientation val="minMax"/>
        </c:scaling>
        <c:delete val="1"/>
        <c:axPos val="b"/>
        <c:numFmt formatCode="ge" sourceLinked="1"/>
        <c:majorTickMark val="none"/>
        <c:minorTickMark val="none"/>
        <c:tickLblPos val="none"/>
        <c:crossAx val="64879616"/>
        <c:crosses val="autoZero"/>
        <c:auto val="1"/>
        <c:lblOffset val="100"/>
        <c:baseTimeUnit val="years"/>
      </c:dateAx>
      <c:valAx>
        <c:axId val="6487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27.26</c:v>
                </c:pt>
                <c:pt idx="4">
                  <c:v>29.54</c:v>
                </c:pt>
              </c:numCache>
            </c:numRef>
          </c:val>
        </c:ser>
        <c:dLbls>
          <c:showLegendKey val="0"/>
          <c:showVal val="0"/>
          <c:showCatName val="0"/>
          <c:showSerName val="0"/>
          <c:showPercent val="0"/>
          <c:showBubbleSize val="0"/>
        </c:dLbls>
        <c:gapWidth val="150"/>
        <c:axId val="64790912"/>
        <c:axId val="6479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39.92</c:v>
                </c:pt>
                <c:pt idx="4">
                  <c:v>41.63</c:v>
                </c:pt>
              </c:numCache>
            </c:numRef>
          </c:val>
          <c:smooth val="0"/>
        </c:ser>
        <c:dLbls>
          <c:showLegendKey val="0"/>
          <c:showVal val="0"/>
          <c:showCatName val="0"/>
          <c:showSerName val="0"/>
          <c:showPercent val="0"/>
          <c:showBubbleSize val="0"/>
        </c:dLbls>
        <c:marker val="1"/>
        <c:smooth val="0"/>
        <c:axId val="64790912"/>
        <c:axId val="64792832"/>
      </c:lineChart>
      <c:dateAx>
        <c:axId val="64790912"/>
        <c:scaling>
          <c:orientation val="minMax"/>
        </c:scaling>
        <c:delete val="1"/>
        <c:axPos val="b"/>
        <c:numFmt formatCode="ge" sourceLinked="1"/>
        <c:majorTickMark val="none"/>
        <c:minorTickMark val="none"/>
        <c:tickLblPos val="none"/>
        <c:crossAx val="64792832"/>
        <c:crosses val="autoZero"/>
        <c:auto val="1"/>
        <c:lblOffset val="100"/>
        <c:baseTimeUnit val="years"/>
      </c:dateAx>
      <c:valAx>
        <c:axId val="6479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53.98</c:v>
                </c:pt>
                <c:pt idx="4">
                  <c:v>53.64</c:v>
                </c:pt>
              </c:numCache>
            </c:numRef>
          </c:val>
        </c:ser>
        <c:dLbls>
          <c:showLegendKey val="0"/>
          <c:showVal val="0"/>
          <c:showCatName val="0"/>
          <c:showSerName val="0"/>
          <c:showPercent val="0"/>
          <c:showBubbleSize val="0"/>
        </c:dLbls>
        <c:gapWidth val="150"/>
        <c:axId val="64806912"/>
        <c:axId val="6480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65.86</c:v>
                </c:pt>
                <c:pt idx="4">
                  <c:v>66.33</c:v>
                </c:pt>
              </c:numCache>
            </c:numRef>
          </c:val>
          <c:smooth val="0"/>
        </c:ser>
        <c:dLbls>
          <c:showLegendKey val="0"/>
          <c:showVal val="0"/>
          <c:showCatName val="0"/>
          <c:showSerName val="0"/>
          <c:showPercent val="0"/>
          <c:showBubbleSize val="0"/>
        </c:dLbls>
        <c:marker val="1"/>
        <c:smooth val="0"/>
        <c:axId val="64806912"/>
        <c:axId val="64808832"/>
      </c:lineChart>
      <c:dateAx>
        <c:axId val="64806912"/>
        <c:scaling>
          <c:orientation val="minMax"/>
        </c:scaling>
        <c:delete val="1"/>
        <c:axPos val="b"/>
        <c:numFmt formatCode="ge" sourceLinked="1"/>
        <c:majorTickMark val="none"/>
        <c:minorTickMark val="none"/>
        <c:tickLblPos val="none"/>
        <c:crossAx val="64808832"/>
        <c:crosses val="autoZero"/>
        <c:auto val="1"/>
        <c:lblOffset val="100"/>
        <c:baseTimeUnit val="years"/>
      </c:dateAx>
      <c:valAx>
        <c:axId val="6480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91.62</c:v>
                </c:pt>
                <c:pt idx="4">
                  <c:v>96.25</c:v>
                </c:pt>
              </c:numCache>
            </c:numRef>
          </c:val>
        </c:ser>
        <c:dLbls>
          <c:showLegendKey val="0"/>
          <c:showVal val="0"/>
          <c:showCatName val="0"/>
          <c:showSerName val="0"/>
          <c:showPercent val="0"/>
          <c:showBubbleSize val="0"/>
        </c:dLbls>
        <c:gapWidth val="150"/>
        <c:axId val="67194880"/>
        <c:axId val="6719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79.8</c:v>
                </c:pt>
                <c:pt idx="4">
                  <c:v>94.12</c:v>
                </c:pt>
              </c:numCache>
            </c:numRef>
          </c:val>
          <c:smooth val="0"/>
        </c:ser>
        <c:dLbls>
          <c:showLegendKey val="0"/>
          <c:showVal val="0"/>
          <c:showCatName val="0"/>
          <c:showSerName val="0"/>
          <c:showPercent val="0"/>
          <c:showBubbleSize val="0"/>
        </c:dLbls>
        <c:marker val="1"/>
        <c:smooth val="0"/>
        <c:axId val="67194880"/>
        <c:axId val="67197184"/>
      </c:lineChart>
      <c:dateAx>
        <c:axId val="67194880"/>
        <c:scaling>
          <c:orientation val="minMax"/>
        </c:scaling>
        <c:delete val="1"/>
        <c:axPos val="b"/>
        <c:numFmt formatCode="ge" sourceLinked="1"/>
        <c:majorTickMark val="none"/>
        <c:minorTickMark val="none"/>
        <c:tickLblPos val="none"/>
        <c:crossAx val="67197184"/>
        <c:crosses val="autoZero"/>
        <c:auto val="1"/>
        <c:lblOffset val="100"/>
        <c:baseTimeUnit val="years"/>
      </c:dateAx>
      <c:valAx>
        <c:axId val="6719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1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1.59</c:v>
                </c:pt>
                <c:pt idx="4">
                  <c:v>7.39</c:v>
                </c:pt>
              </c:numCache>
            </c:numRef>
          </c:val>
        </c:ser>
        <c:dLbls>
          <c:showLegendKey val="0"/>
          <c:showVal val="0"/>
          <c:showCatName val="0"/>
          <c:showSerName val="0"/>
          <c:showPercent val="0"/>
          <c:showBubbleSize val="0"/>
        </c:dLbls>
        <c:gapWidth val="150"/>
        <c:axId val="81357440"/>
        <c:axId val="8144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9.42</c:v>
                </c:pt>
                <c:pt idx="4">
                  <c:v>28.43</c:v>
                </c:pt>
              </c:numCache>
            </c:numRef>
          </c:val>
          <c:smooth val="0"/>
        </c:ser>
        <c:dLbls>
          <c:showLegendKey val="0"/>
          <c:showVal val="0"/>
          <c:showCatName val="0"/>
          <c:showSerName val="0"/>
          <c:showPercent val="0"/>
          <c:showBubbleSize val="0"/>
        </c:dLbls>
        <c:marker val="1"/>
        <c:smooth val="0"/>
        <c:axId val="81357440"/>
        <c:axId val="81445632"/>
      </c:lineChart>
      <c:dateAx>
        <c:axId val="81357440"/>
        <c:scaling>
          <c:orientation val="minMax"/>
        </c:scaling>
        <c:delete val="1"/>
        <c:axPos val="b"/>
        <c:numFmt formatCode="ge" sourceLinked="1"/>
        <c:majorTickMark val="none"/>
        <c:minorTickMark val="none"/>
        <c:tickLblPos val="none"/>
        <c:crossAx val="81445632"/>
        <c:crosses val="autoZero"/>
        <c:auto val="1"/>
        <c:lblOffset val="100"/>
        <c:baseTimeUnit val="years"/>
      </c:dateAx>
      <c:valAx>
        <c:axId val="8144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87843968"/>
        <c:axId val="8784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87843968"/>
        <c:axId val="87846272"/>
      </c:lineChart>
      <c:dateAx>
        <c:axId val="87843968"/>
        <c:scaling>
          <c:orientation val="minMax"/>
        </c:scaling>
        <c:delete val="1"/>
        <c:axPos val="b"/>
        <c:numFmt formatCode="ge" sourceLinked="1"/>
        <c:majorTickMark val="none"/>
        <c:minorTickMark val="none"/>
        <c:tickLblPos val="none"/>
        <c:crossAx val="87846272"/>
        <c:crosses val="autoZero"/>
        <c:auto val="1"/>
        <c:lblOffset val="100"/>
        <c:baseTimeUnit val="years"/>
      </c:dateAx>
      <c:valAx>
        <c:axId val="878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4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1344.12</c:v>
                </c:pt>
                <c:pt idx="4">
                  <c:v>1246.73</c:v>
                </c:pt>
              </c:numCache>
            </c:numRef>
          </c:val>
        </c:ser>
        <c:dLbls>
          <c:showLegendKey val="0"/>
          <c:showVal val="0"/>
          <c:showCatName val="0"/>
          <c:showSerName val="0"/>
          <c:showPercent val="0"/>
          <c:showBubbleSize val="0"/>
        </c:dLbls>
        <c:gapWidth val="150"/>
        <c:axId val="130429696"/>
        <c:axId val="1304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637.74</c:v>
                </c:pt>
                <c:pt idx="4">
                  <c:v>393.94</c:v>
                </c:pt>
              </c:numCache>
            </c:numRef>
          </c:val>
          <c:smooth val="0"/>
        </c:ser>
        <c:dLbls>
          <c:showLegendKey val="0"/>
          <c:showVal val="0"/>
          <c:showCatName val="0"/>
          <c:showSerName val="0"/>
          <c:showPercent val="0"/>
          <c:showBubbleSize val="0"/>
        </c:dLbls>
        <c:marker val="1"/>
        <c:smooth val="0"/>
        <c:axId val="130429696"/>
        <c:axId val="130451328"/>
      </c:lineChart>
      <c:dateAx>
        <c:axId val="130429696"/>
        <c:scaling>
          <c:orientation val="minMax"/>
        </c:scaling>
        <c:delete val="1"/>
        <c:axPos val="b"/>
        <c:numFmt formatCode="ge" sourceLinked="1"/>
        <c:majorTickMark val="none"/>
        <c:minorTickMark val="none"/>
        <c:tickLblPos val="none"/>
        <c:crossAx val="130451328"/>
        <c:crosses val="autoZero"/>
        <c:auto val="1"/>
        <c:lblOffset val="100"/>
        <c:baseTimeUnit val="years"/>
      </c:dateAx>
      <c:valAx>
        <c:axId val="1304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4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261.89999999999998</c:v>
                </c:pt>
                <c:pt idx="4">
                  <c:v>20.18</c:v>
                </c:pt>
              </c:numCache>
            </c:numRef>
          </c:val>
        </c:ser>
        <c:dLbls>
          <c:showLegendKey val="0"/>
          <c:showVal val="0"/>
          <c:showCatName val="0"/>
          <c:showSerName val="0"/>
          <c:showPercent val="0"/>
          <c:showBubbleSize val="0"/>
        </c:dLbls>
        <c:gapWidth val="150"/>
        <c:axId val="146253312"/>
        <c:axId val="14626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298.42</c:v>
                </c:pt>
                <c:pt idx="4">
                  <c:v>63.93</c:v>
                </c:pt>
              </c:numCache>
            </c:numRef>
          </c:val>
          <c:smooth val="0"/>
        </c:ser>
        <c:dLbls>
          <c:showLegendKey val="0"/>
          <c:showVal val="0"/>
          <c:showCatName val="0"/>
          <c:showSerName val="0"/>
          <c:showPercent val="0"/>
          <c:showBubbleSize val="0"/>
        </c:dLbls>
        <c:marker val="1"/>
        <c:smooth val="0"/>
        <c:axId val="146253312"/>
        <c:axId val="146268160"/>
      </c:lineChart>
      <c:dateAx>
        <c:axId val="146253312"/>
        <c:scaling>
          <c:orientation val="minMax"/>
        </c:scaling>
        <c:delete val="1"/>
        <c:axPos val="b"/>
        <c:numFmt formatCode="ge" sourceLinked="1"/>
        <c:majorTickMark val="none"/>
        <c:minorTickMark val="none"/>
        <c:tickLblPos val="none"/>
        <c:crossAx val="146268160"/>
        <c:crosses val="autoZero"/>
        <c:auto val="1"/>
        <c:lblOffset val="100"/>
        <c:baseTimeUnit val="years"/>
      </c:dateAx>
      <c:valAx>
        <c:axId val="14626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1078.99</c:v>
                </c:pt>
                <c:pt idx="4">
                  <c:v>969.16</c:v>
                </c:pt>
              </c:numCache>
            </c:numRef>
          </c:val>
        </c:ser>
        <c:dLbls>
          <c:showLegendKey val="0"/>
          <c:showVal val="0"/>
          <c:showCatName val="0"/>
          <c:showSerName val="0"/>
          <c:showPercent val="0"/>
          <c:showBubbleSize val="0"/>
        </c:dLbls>
        <c:gapWidth val="150"/>
        <c:axId val="146471552"/>
        <c:axId val="1464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1506.51</c:v>
                </c:pt>
                <c:pt idx="4">
                  <c:v>1315.67</c:v>
                </c:pt>
              </c:numCache>
            </c:numRef>
          </c:val>
          <c:smooth val="0"/>
        </c:ser>
        <c:dLbls>
          <c:showLegendKey val="0"/>
          <c:showVal val="0"/>
          <c:showCatName val="0"/>
          <c:showSerName val="0"/>
          <c:showPercent val="0"/>
          <c:showBubbleSize val="0"/>
        </c:dLbls>
        <c:marker val="1"/>
        <c:smooth val="0"/>
        <c:axId val="146471552"/>
        <c:axId val="146490496"/>
      </c:lineChart>
      <c:dateAx>
        <c:axId val="146471552"/>
        <c:scaling>
          <c:orientation val="minMax"/>
        </c:scaling>
        <c:delete val="1"/>
        <c:axPos val="b"/>
        <c:numFmt formatCode="ge" sourceLinked="1"/>
        <c:majorTickMark val="none"/>
        <c:minorTickMark val="none"/>
        <c:tickLblPos val="none"/>
        <c:crossAx val="146490496"/>
        <c:crosses val="autoZero"/>
        <c:auto val="1"/>
        <c:lblOffset val="100"/>
        <c:baseTimeUnit val="years"/>
      </c:dateAx>
      <c:valAx>
        <c:axId val="1464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65.010000000000005</c:v>
                </c:pt>
                <c:pt idx="4">
                  <c:v>81.72</c:v>
                </c:pt>
              </c:numCache>
            </c:numRef>
          </c:val>
        </c:ser>
        <c:dLbls>
          <c:showLegendKey val="0"/>
          <c:showVal val="0"/>
          <c:showCatName val="0"/>
          <c:showSerName val="0"/>
          <c:showPercent val="0"/>
          <c:showBubbleSize val="0"/>
        </c:dLbls>
        <c:gapWidth val="150"/>
        <c:axId val="147861504"/>
        <c:axId val="1482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57.33</c:v>
                </c:pt>
                <c:pt idx="4">
                  <c:v>60.78</c:v>
                </c:pt>
              </c:numCache>
            </c:numRef>
          </c:val>
          <c:smooth val="0"/>
        </c:ser>
        <c:dLbls>
          <c:showLegendKey val="0"/>
          <c:showVal val="0"/>
          <c:showCatName val="0"/>
          <c:showSerName val="0"/>
          <c:showPercent val="0"/>
          <c:showBubbleSize val="0"/>
        </c:dLbls>
        <c:marker val="1"/>
        <c:smooth val="0"/>
        <c:axId val="147861504"/>
        <c:axId val="148248064"/>
      </c:lineChart>
      <c:dateAx>
        <c:axId val="147861504"/>
        <c:scaling>
          <c:orientation val="minMax"/>
        </c:scaling>
        <c:delete val="1"/>
        <c:axPos val="b"/>
        <c:numFmt formatCode="ge" sourceLinked="1"/>
        <c:majorTickMark val="none"/>
        <c:minorTickMark val="none"/>
        <c:tickLblPos val="none"/>
        <c:crossAx val="148248064"/>
        <c:crosses val="autoZero"/>
        <c:auto val="1"/>
        <c:lblOffset val="100"/>
        <c:baseTimeUnit val="years"/>
      </c:dateAx>
      <c:valAx>
        <c:axId val="1482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322.36</c:v>
                </c:pt>
                <c:pt idx="4">
                  <c:v>276.77</c:v>
                </c:pt>
              </c:numCache>
            </c:numRef>
          </c:val>
        </c:ser>
        <c:dLbls>
          <c:showLegendKey val="0"/>
          <c:showVal val="0"/>
          <c:showCatName val="0"/>
          <c:showSerName val="0"/>
          <c:showPercent val="0"/>
          <c:showBubbleSize val="0"/>
        </c:dLbls>
        <c:gapWidth val="150"/>
        <c:axId val="64758528"/>
        <c:axId val="647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284.52999999999997</c:v>
                </c:pt>
                <c:pt idx="4">
                  <c:v>276.26</c:v>
                </c:pt>
              </c:numCache>
            </c:numRef>
          </c:val>
          <c:smooth val="0"/>
        </c:ser>
        <c:dLbls>
          <c:showLegendKey val="0"/>
          <c:showVal val="0"/>
          <c:showCatName val="0"/>
          <c:showSerName val="0"/>
          <c:showPercent val="0"/>
          <c:showBubbleSize val="0"/>
        </c:dLbls>
        <c:marker val="1"/>
        <c:smooth val="0"/>
        <c:axId val="64758528"/>
        <c:axId val="64760448"/>
      </c:lineChart>
      <c:dateAx>
        <c:axId val="64758528"/>
        <c:scaling>
          <c:orientation val="minMax"/>
        </c:scaling>
        <c:delete val="1"/>
        <c:axPos val="b"/>
        <c:numFmt formatCode="ge" sourceLinked="1"/>
        <c:majorTickMark val="none"/>
        <c:minorTickMark val="none"/>
        <c:tickLblPos val="none"/>
        <c:crossAx val="64760448"/>
        <c:crosses val="autoZero"/>
        <c:auto val="1"/>
        <c:lblOffset val="100"/>
        <c:baseTimeUnit val="years"/>
      </c:dateAx>
      <c:valAx>
        <c:axId val="647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5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香美町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19468</v>
      </c>
      <c r="AM8" s="64"/>
      <c r="AN8" s="64"/>
      <c r="AO8" s="64"/>
      <c r="AP8" s="64"/>
      <c r="AQ8" s="64"/>
      <c r="AR8" s="64"/>
      <c r="AS8" s="64"/>
      <c r="AT8" s="63">
        <f>データ!S6</f>
        <v>368.77</v>
      </c>
      <c r="AU8" s="63"/>
      <c r="AV8" s="63"/>
      <c r="AW8" s="63"/>
      <c r="AX8" s="63"/>
      <c r="AY8" s="63"/>
      <c r="AZ8" s="63"/>
      <c r="BA8" s="63"/>
      <c r="BB8" s="63">
        <f>データ!T6</f>
        <v>52.79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32.86</v>
      </c>
      <c r="J10" s="63"/>
      <c r="K10" s="63"/>
      <c r="L10" s="63"/>
      <c r="M10" s="63"/>
      <c r="N10" s="63"/>
      <c r="O10" s="63"/>
      <c r="P10" s="63">
        <f>データ!O6</f>
        <v>36</v>
      </c>
      <c r="Q10" s="63"/>
      <c r="R10" s="63"/>
      <c r="S10" s="63"/>
      <c r="T10" s="63"/>
      <c r="U10" s="63"/>
      <c r="V10" s="63"/>
      <c r="W10" s="63">
        <f>データ!P6</f>
        <v>92.29</v>
      </c>
      <c r="X10" s="63"/>
      <c r="Y10" s="63"/>
      <c r="Z10" s="63"/>
      <c r="AA10" s="63"/>
      <c r="AB10" s="63"/>
      <c r="AC10" s="63"/>
      <c r="AD10" s="64">
        <f>データ!Q6</f>
        <v>4503</v>
      </c>
      <c r="AE10" s="64"/>
      <c r="AF10" s="64"/>
      <c r="AG10" s="64"/>
      <c r="AH10" s="64"/>
      <c r="AI10" s="64"/>
      <c r="AJ10" s="64"/>
      <c r="AK10" s="2"/>
      <c r="AL10" s="64">
        <f>データ!U6</f>
        <v>6960</v>
      </c>
      <c r="AM10" s="64"/>
      <c r="AN10" s="64"/>
      <c r="AO10" s="64"/>
      <c r="AP10" s="64"/>
      <c r="AQ10" s="64"/>
      <c r="AR10" s="64"/>
      <c r="AS10" s="64"/>
      <c r="AT10" s="63">
        <f>データ!V6</f>
        <v>1.9</v>
      </c>
      <c r="AU10" s="63"/>
      <c r="AV10" s="63"/>
      <c r="AW10" s="63"/>
      <c r="AX10" s="63"/>
      <c r="AY10" s="63"/>
      <c r="AZ10" s="63"/>
      <c r="BA10" s="63"/>
      <c r="BB10" s="63">
        <f>データ!W6</f>
        <v>3663.16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109</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285854</v>
      </c>
      <c r="D6" s="31">
        <f t="shared" si="3"/>
        <v>46</v>
      </c>
      <c r="E6" s="31">
        <f t="shared" si="3"/>
        <v>17</v>
      </c>
      <c r="F6" s="31">
        <f t="shared" si="3"/>
        <v>1</v>
      </c>
      <c r="G6" s="31">
        <f t="shared" si="3"/>
        <v>0</v>
      </c>
      <c r="H6" s="31" t="str">
        <f t="shared" si="3"/>
        <v>兵庫県　香美町</v>
      </c>
      <c r="I6" s="31" t="str">
        <f t="shared" si="3"/>
        <v>法適用</v>
      </c>
      <c r="J6" s="31" t="str">
        <f t="shared" si="3"/>
        <v>下水道事業</v>
      </c>
      <c r="K6" s="31" t="str">
        <f t="shared" si="3"/>
        <v>公共下水道</v>
      </c>
      <c r="L6" s="31" t="str">
        <f t="shared" si="3"/>
        <v>Cc3</v>
      </c>
      <c r="M6" s="32" t="str">
        <f t="shared" si="3"/>
        <v>-</v>
      </c>
      <c r="N6" s="32">
        <f t="shared" si="3"/>
        <v>32.86</v>
      </c>
      <c r="O6" s="32">
        <f t="shared" si="3"/>
        <v>36</v>
      </c>
      <c r="P6" s="32">
        <f t="shared" si="3"/>
        <v>92.29</v>
      </c>
      <c r="Q6" s="32">
        <f t="shared" si="3"/>
        <v>4503</v>
      </c>
      <c r="R6" s="32">
        <f t="shared" si="3"/>
        <v>19468</v>
      </c>
      <c r="S6" s="32">
        <f t="shared" si="3"/>
        <v>368.77</v>
      </c>
      <c r="T6" s="32">
        <f t="shared" si="3"/>
        <v>52.79</v>
      </c>
      <c r="U6" s="32">
        <f t="shared" si="3"/>
        <v>6960</v>
      </c>
      <c r="V6" s="32">
        <f t="shared" si="3"/>
        <v>1.9</v>
      </c>
      <c r="W6" s="32">
        <f t="shared" si="3"/>
        <v>3663.16</v>
      </c>
      <c r="X6" s="33" t="str">
        <f>IF(X7="",NA(),X7)</f>
        <v>-</v>
      </c>
      <c r="Y6" s="33" t="str">
        <f t="shared" ref="Y6:AG6" si="4">IF(Y7="",NA(),Y7)</f>
        <v>-</v>
      </c>
      <c r="Z6" s="33" t="str">
        <f t="shared" si="4"/>
        <v>-</v>
      </c>
      <c r="AA6" s="33">
        <f t="shared" si="4"/>
        <v>91.62</v>
      </c>
      <c r="AB6" s="33">
        <f t="shared" si="4"/>
        <v>96.25</v>
      </c>
      <c r="AC6" s="33" t="str">
        <f t="shared" si="4"/>
        <v>-</v>
      </c>
      <c r="AD6" s="33" t="str">
        <f t="shared" si="4"/>
        <v>-</v>
      </c>
      <c r="AE6" s="33" t="str">
        <f t="shared" si="4"/>
        <v>-</v>
      </c>
      <c r="AF6" s="33">
        <f t="shared" si="4"/>
        <v>79.8</v>
      </c>
      <c r="AG6" s="33">
        <f t="shared" si="4"/>
        <v>94.12</v>
      </c>
      <c r="AH6" s="32" t="str">
        <f>IF(AH7="","",IF(AH7="-","【-】","【"&amp;SUBSTITUTE(TEXT(AH7,"#,##0.00"),"-","△")&amp;"】"))</f>
        <v>【107.74】</v>
      </c>
      <c r="AI6" s="33" t="str">
        <f>IF(AI7="",NA(),AI7)</f>
        <v>-</v>
      </c>
      <c r="AJ6" s="33" t="str">
        <f t="shared" ref="AJ6:AR6" si="5">IF(AJ7="",NA(),AJ7)</f>
        <v>-</v>
      </c>
      <c r="AK6" s="33" t="str">
        <f t="shared" si="5"/>
        <v>-</v>
      </c>
      <c r="AL6" s="33">
        <f t="shared" si="5"/>
        <v>1344.12</v>
      </c>
      <c r="AM6" s="33">
        <f t="shared" si="5"/>
        <v>1246.73</v>
      </c>
      <c r="AN6" s="33" t="str">
        <f t="shared" si="5"/>
        <v>-</v>
      </c>
      <c r="AO6" s="33" t="str">
        <f t="shared" si="5"/>
        <v>-</v>
      </c>
      <c r="AP6" s="33" t="str">
        <f t="shared" si="5"/>
        <v>-</v>
      </c>
      <c r="AQ6" s="33">
        <f t="shared" si="5"/>
        <v>637.74</v>
      </c>
      <c r="AR6" s="33">
        <f t="shared" si="5"/>
        <v>393.94</v>
      </c>
      <c r="AS6" s="32" t="str">
        <f>IF(AS7="","",IF(AS7="-","【-】","【"&amp;SUBSTITUTE(TEXT(AS7,"#,##0.00"),"-","△")&amp;"】"))</f>
        <v>【4.71】</v>
      </c>
      <c r="AT6" s="33" t="str">
        <f>IF(AT7="",NA(),AT7)</f>
        <v>-</v>
      </c>
      <c r="AU6" s="33" t="str">
        <f t="shared" ref="AU6:BC6" si="6">IF(AU7="",NA(),AU7)</f>
        <v>-</v>
      </c>
      <c r="AV6" s="33" t="str">
        <f t="shared" si="6"/>
        <v>-</v>
      </c>
      <c r="AW6" s="33">
        <f t="shared" si="6"/>
        <v>261.89999999999998</v>
      </c>
      <c r="AX6" s="33">
        <f t="shared" si="6"/>
        <v>20.18</v>
      </c>
      <c r="AY6" s="33" t="str">
        <f t="shared" si="6"/>
        <v>-</v>
      </c>
      <c r="AZ6" s="33" t="str">
        <f t="shared" si="6"/>
        <v>-</v>
      </c>
      <c r="BA6" s="33" t="str">
        <f t="shared" si="6"/>
        <v>-</v>
      </c>
      <c r="BB6" s="33">
        <f t="shared" si="6"/>
        <v>298.42</v>
      </c>
      <c r="BC6" s="33">
        <f t="shared" si="6"/>
        <v>63.93</v>
      </c>
      <c r="BD6" s="32" t="str">
        <f>IF(BD7="","",IF(BD7="-","【-】","【"&amp;SUBSTITUTE(TEXT(BD7,"#,##0.00"),"-","△")&amp;"】"))</f>
        <v>【56.46】</v>
      </c>
      <c r="BE6" s="33" t="str">
        <f>IF(BE7="",NA(),BE7)</f>
        <v>-</v>
      </c>
      <c r="BF6" s="33" t="str">
        <f t="shared" ref="BF6:BN6" si="7">IF(BF7="",NA(),BF7)</f>
        <v>-</v>
      </c>
      <c r="BG6" s="33" t="str">
        <f t="shared" si="7"/>
        <v>-</v>
      </c>
      <c r="BH6" s="33">
        <f t="shared" si="7"/>
        <v>1078.99</v>
      </c>
      <c r="BI6" s="33">
        <f t="shared" si="7"/>
        <v>969.16</v>
      </c>
      <c r="BJ6" s="33" t="str">
        <f t="shared" si="7"/>
        <v>-</v>
      </c>
      <c r="BK6" s="33" t="str">
        <f t="shared" si="7"/>
        <v>-</v>
      </c>
      <c r="BL6" s="33" t="str">
        <f t="shared" si="7"/>
        <v>-</v>
      </c>
      <c r="BM6" s="33">
        <f t="shared" si="7"/>
        <v>1506.51</v>
      </c>
      <c r="BN6" s="33">
        <f t="shared" si="7"/>
        <v>1315.67</v>
      </c>
      <c r="BO6" s="32" t="str">
        <f>IF(BO7="","",IF(BO7="-","【-】","【"&amp;SUBSTITUTE(TEXT(BO7,"#,##0.00"),"-","△")&amp;"】"))</f>
        <v>【776.35】</v>
      </c>
      <c r="BP6" s="33" t="str">
        <f>IF(BP7="",NA(),BP7)</f>
        <v>-</v>
      </c>
      <c r="BQ6" s="33" t="str">
        <f t="shared" ref="BQ6:BY6" si="8">IF(BQ7="",NA(),BQ7)</f>
        <v>-</v>
      </c>
      <c r="BR6" s="33" t="str">
        <f t="shared" si="8"/>
        <v>-</v>
      </c>
      <c r="BS6" s="33">
        <f t="shared" si="8"/>
        <v>65.010000000000005</v>
      </c>
      <c r="BT6" s="33">
        <f t="shared" si="8"/>
        <v>81.72</v>
      </c>
      <c r="BU6" s="33" t="str">
        <f t="shared" si="8"/>
        <v>-</v>
      </c>
      <c r="BV6" s="33" t="str">
        <f t="shared" si="8"/>
        <v>-</v>
      </c>
      <c r="BW6" s="33" t="str">
        <f t="shared" si="8"/>
        <v>-</v>
      </c>
      <c r="BX6" s="33">
        <f t="shared" si="8"/>
        <v>57.33</v>
      </c>
      <c r="BY6" s="33">
        <f t="shared" si="8"/>
        <v>60.78</v>
      </c>
      <c r="BZ6" s="32" t="str">
        <f>IF(BZ7="","",IF(BZ7="-","【-】","【"&amp;SUBSTITUTE(TEXT(BZ7,"#,##0.00"),"-","△")&amp;"】"))</f>
        <v>【96.57】</v>
      </c>
      <c r="CA6" s="33" t="str">
        <f>IF(CA7="",NA(),CA7)</f>
        <v>-</v>
      </c>
      <c r="CB6" s="33" t="str">
        <f t="shared" ref="CB6:CJ6" si="9">IF(CB7="",NA(),CB7)</f>
        <v>-</v>
      </c>
      <c r="CC6" s="33" t="str">
        <f t="shared" si="9"/>
        <v>-</v>
      </c>
      <c r="CD6" s="33">
        <f t="shared" si="9"/>
        <v>322.36</v>
      </c>
      <c r="CE6" s="33">
        <f t="shared" si="9"/>
        <v>276.77</v>
      </c>
      <c r="CF6" s="33" t="str">
        <f t="shared" si="9"/>
        <v>-</v>
      </c>
      <c r="CG6" s="33" t="str">
        <f t="shared" si="9"/>
        <v>-</v>
      </c>
      <c r="CH6" s="33" t="str">
        <f t="shared" si="9"/>
        <v>-</v>
      </c>
      <c r="CI6" s="33">
        <f t="shared" si="9"/>
        <v>284.52999999999997</v>
      </c>
      <c r="CJ6" s="33">
        <f t="shared" si="9"/>
        <v>276.26</v>
      </c>
      <c r="CK6" s="32" t="str">
        <f>IF(CK7="","",IF(CK7="-","【-】","【"&amp;SUBSTITUTE(TEXT(CK7,"#,##0.00"),"-","△")&amp;"】"))</f>
        <v>【142.28】</v>
      </c>
      <c r="CL6" s="33" t="str">
        <f>IF(CL7="",NA(),CL7)</f>
        <v>-</v>
      </c>
      <c r="CM6" s="33" t="str">
        <f t="shared" ref="CM6:CU6" si="10">IF(CM7="",NA(),CM7)</f>
        <v>-</v>
      </c>
      <c r="CN6" s="33" t="str">
        <f t="shared" si="10"/>
        <v>-</v>
      </c>
      <c r="CO6" s="33">
        <f t="shared" si="10"/>
        <v>27.26</v>
      </c>
      <c r="CP6" s="33">
        <f t="shared" si="10"/>
        <v>29.54</v>
      </c>
      <c r="CQ6" s="33" t="str">
        <f t="shared" si="10"/>
        <v>-</v>
      </c>
      <c r="CR6" s="33" t="str">
        <f t="shared" si="10"/>
        <v>-</v>
      </c>
      <c r="CS6" s="33" t="str">
        <f t="shared" si="10"/>
        <v>-</v>
      </c>
      <c r="CT6" s="33">
        <f t="shared" si="10"/>
        <v>39.92</v>
      </c>
      <c r="CU6" s="33">
        <f t="shared" si="10"/>
        <v>41.63</v>
      </c>
      <c r="CV6" s="32" t="str">
        <f>IF(CV7="","",IF(CV7="-","【-】","【"&amp;SUBSTITUTE(TEXT(CV7,"#,##0.00"),"-","△")&amp;"】"))</f>
        <v>【60.35】</v>
      </c>
      <c r="CW6" s="33" t="str">
        <f>IF(CW7="",NA(),CW7)</f>
        <v>-</v>
      </c>
      <c r="CX6" s="33" t="str">
        <f t="shared" ref="CX6:DF6" si="11">IF(CX7="",NA(),CX7)</f>
        <v>-</v>
      </c>
      <c r="CY6" s="33" t="str">
        <f t="shared" si="11"/>
        <v>-</v>
      </c>
      <c r="CZ6" s="33">
        <f t="shared" si="11"/>
        <v>53.98</v>
      </c>
      <c r="DA6" s="33">
        <f t="shared" si="11"/>
        <v>53.64</v>
      </c>
      <c r="DB6" s="33" t="str">
        <f t="shared" si="11"/>
        <v>-</v>
      </c>
      <c r="DC6" s="33" t="str">
        <f t="shared" si="11"/>
        <v>-</v>
      </c>
      <c r="DD6" s="33" t="str">
        <f t="shared" si="11"/>
        <v>-</v>
      </c>
      <c r="DE6" s="33">
        <f t="shared" si="11"/>
        <v>65.86</v>
      </c>
      <c r="DF6" s="33">
        <f t="shared" si="11"/>
        <v>66.33</v>
      </c>
      <c r="DG6" s="32" t="str">
        <f>IF(DG7="","",IF(DG7="-","【-】","【"&amp;SUBSTITUTE(TEXT(DG7,"#,##0.00"),"-","△")&amp;"】"))</f>
        <v>【94.57】</v>
      </c>
      <c r="DH6" s="33" t="str">
        <f>IF(DH7="",NA(),DH7)</f>
        <v>-</v>
      </c>
      <c r="DI6" s="33" t="str">
        <f t="shared" ref="DI6:DQ6" si="12">IF(DI7="",NA(),DI7)</f>
        <v>-</v>
      </c>
      <c r="DJ6" s="33" t="str">
        <f t="shared" si="12"/>
        <v>-</v>
      </c>
      <c r="DK6" s="33">
        <f t="shared" si="12"/>
        <v>1.59</v>
      </c>
      <c r="DL6" s="33">
        <f t="shared" si="12"/>
        <v>7.39</v>
      </c>
      <c r="DM6" s="33" t="str">
        <f t="shared" si="12"/>
        <v>-</v>
      </c>
      <c r="DN6" s="33" t="str">
        <f t="shared" si="12"/>
        <v>-</v>
      </c>
      <c r="DO6" s="33" t="str">
        <f t="shared" si="12"/>
        <v>-</v>
      </c>
      <c r="DP6" s="33">
        <f t="shared" si="12"/>
        <v>9.42</v>
      </c>
      <c r="DQ6" s="33">
        <f t="shared" si="12"/>
        <v>28.43</v>
      </c>
      <c r="DR6" s="32" t="str">
        <f>IF(DR7="","",IF(DR7="-","【-】","【"&amp;SUBSTITUTE(TEXT(DR7,"#,##0.00"),"-","△")&amp;"】"))</f>
        <v>【36.27】</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2">
        <f t="shared" si="13"/>
        <v>0</v>
      </c>
      <c r="EB6" s="32">
        <f t="shared" si="13"/>
        <v>0</v>
      </c>
      <c r="EC6" s="32" t="str">
        <f>IF(EC7="","",IF(EC7="-","【-】","【"&amp;SUBSTITUTE(TEXT(EC7,"#,##0.00"),"-","△")&amp;"】"))</f>
        <v>【4.35】</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0.19</v>
      </c>
      <c r="EM6" s="33">
        <f t="shared" si="14"/>
        <v>0.16</v>
      </c>
      <c r="EN6" s="32" t="str">
        <f>IF(EN7="","",IF(EN7="-","【-】","【"&amp;SUBSTITUTE(TEXT(EN7,"#,##0.00"),"-","△")&amp;"】"))</f>
        <v>【0.17】</v>
      </c>
    </row>
    <row r="7" spans="1:147" s="34" customFormat="1">
      <c r="A7" s="26"/>
      <c r="B7" s="35">
        <v>2014</v>
      </c>
      <c r="C7" s="35">
        <v>285854</v>
      </c>
      <c r="D7" s="35">
        <v>46</v>
      </c>
      <c r="E7" s="35">
        <v>17</v>
      </c>
      <c r="F7" s="35">
        <v>1</v>
      </c>
      <c r="G7" s="35">
        <v>0</v>
      </c>
      <c r="H7" s="35" t="s">
        <v>96</v>
      </c>
      <c r="I7" s="35" t="s">
        <v>97</v>
      </c>
      <c r="J7" s="35" t="s">
        <v>98</v>
      </c>
      <c r="K7" s="35" t="s">
        <v>99</v>
      </c>
      <c r="L7" s="35" t="s">
        <v>100</v>
      </c>
      <c r="M7" s="36" t="s">
        <v>101</v>
      </c>
      <c r="N7" s="36">
        <v>32.86</v>
      </c>
      <c r="O7" s="36">
        <v>36</v>
      </c>
      <c r="P7" s="36">
        <v>92.29</v>
      </c>
      <c r="Q7" s="36">
        <v>4503</v>
      </c>
      <c r="R7" s="36">
        <v>19468</v>
      </c>
      <c r="S7" s="36">
        <v>368.77</v>
      </c>
      <c r="T7" s="36">
        <v>52.79</v>
      </c>
      <c r="U7" s="36">
        <v>6960</v>
      </c>
      <c r="V7" s="36">
        <v>1.9</v>
      </c>
      <c r="W7" s="36">
        <v>3663.16</v>
      </c>
      <c r="X7" s="36" t="s">
        <v>101</v>
      </c>
      <c r="Y7" s="36" t="s">
        <v>101</v>
      </c>
      <c r="Z7" s="36" t="s">
        <v>101</v>
      </c>
      <c r="AA7" s="36">
        <v>91.62</v>
      </c>
      <c r="AB7" s="36">
        <v>96.25</v>
      </c>
      <c r="AC7" s="36" t="s">
        <v>101</v>
      </c>
      <c r="AD7" s="36" t="s">
        <v>101</v>
      </c>
      <c r="AE7" s="36" t="s">
        <v>101</v>
      </c>
      <c r="AF7" s="36">
        <v>79.8</v>
      </c>
      <c r="AG7" s="36">
        <v>94.12</v>
      </c>
      <c r="AH7" s="36">
        <v>107.74</v>
      </c>
      <c r="AI7" s="36" t="s">
        <v>101</v>
      </c>
      <c r="AJ7" s="36" t="s">
        <v>101</v>
      </c>
      <c r="AK7" s="36" t="s">
        <v>101</v>
      </c>
      <c r="AL7" s="36">
        <v>1344.12</v>
      </c>
      <c r="AM7" s="36">
        <v>1246.73</v>
      </c>
      <c r="AN7" s="36" t="s">
        <v>101</v>
      </c>
      <c r="AO7" s="36" t="s">
        <v>101</v>
      </c>
      <c r="AP7" s="36" t="s">
        <v>101</v>
      </c>
      <c r="AQ7" s="36">
        <v>637.74</v>
      </c>
      <c r="AR7" s="36">
        <v>393.94</v>
      </c>
      <c r="AS7" s="36">
        <v>4.71</v>
      </c>
      <c r="AT7" s="36" t="s">
        <v>101</v>
      </c>
      <c r="AU7" s="36" t="s">
        <v>101</v>
      </c>
      <c r="AV7" s="36" t="s">
        <v>101</v>
      </c>
      <c r="AW7" s="36">
        <v>261.89999999999998</v>
      </c>
      <c r="AX7" s="36">
        <v>20.18</v>
      </c>
      <c r="AY7" s="36" t="s">
        <v>101</v>
      </c>
      <c r="AZ7" s="36" t="s">
        <v>101</v>
      </c>
      <c r="BA7" s="36" t="s">
        <v>101</v>
      </c>
      <c r="BB7" s="36">
        <v>298.42</v>
      </c>
      <c r="BC7" s="36">
        <v>63.93</v>
      </c>
      <c r="BD7" s="36">
        <v>56.46</v>
      </c>
      <c r="BE7" s="36" t="s">
        <v>101</v>
      </c>
      <c r="BF7" s="36" t="s">
        <v>101</v>
      </c>
      <c r="BG7" s="36" t="s">
        <v>101</v>
      </c>
      <c r="BH7" s="36">
        <v>1078.99</v>
      </c>
      <c r="BI7" s="36">
        <v>969.16</v>
      </c>
      <c r="BJ7" s="36" t="s">
        <v>101</v>
      </c>
      <c r="BK7" s="36" t="s">
        <v>101</v>
      </c>
      <c r="BL7" s="36" t="s">
        <v>101</v>
      </c>
      <c r="BM7" s="36">
        <v>1506.51</v>
      </c>
      <c r="BN7" s="36">
        <v>1315.67</v>
      </c>
      <c r="BO7" s="36">
        <v>776.35</v>
      </c>
      <c r="BP7" s="36" t="s">
        <v>101</v>
      </c>
      <c r="BQ7" s="36" t="s">
        <v>101</v>
      </c>
      <c r="BR7" s="36" t="s">
        <v>101</v>
      </c>
      <c r="BS7" s="36">
        <v>65.010000000000005</v>
      </c>
      <c r="BT7" s="36">
        <v>81.72</v>
      </c>
      <c r="BU7" s="36" t="s">
        <v>101</v>
      </c>
      <c r="BV7" s="36" t="s">
        <v>101</v>
      </c>
      <c r="BW7" s="36" t="s">
        <v>101</v>
      </c>
      <c r="BX7" s="36">
        <v>57.33</v>
      </c>
      <c r="BY7" s="36">
        <v>60.78</v>
      </c>
      <c r="BZ7" s="36">
        <v>96.57</v>
      </c>
      <c r="CA7" s="36" t="s">
        <v>101</v>
      </c>
      <c r="CB7" s="36" t="s">
        <v>101</v>
      </c>
      <c r="CC7" s="36" t="s">
        <v>101</v>
      </c>
      <c r="CD7" s="36">
        <v>322.36</v>
      </c>
      <c r="CE7" s="36">
        <v>276.77</v>
      </c>
      <c r="CF7" s="36" t="s">
        <v>101</v>
      </c>
      <c r="CG7" s="36" t="s">
        <v>101</v>
      </c>
      <c r="CH7" s="36" t="s">
        <v>101</v>
      </c>
      <c r="CI7" s="36">
        <v>284.52999999999997</v>
      </c>
      <c r="CJ7" s="36">
        <v>276.26</v>
      </c>
      <c r="CK7" s="36">
        <v>142.28</v>
      </c>
      <c r="CL7" s="36" t="s">
        <v>101</v>
      </c>
      <c r="CM7" s="36" t="s">
        <v>101</v>
      </c>
      <c r="CN7" s="36" t="s">
        <v>101</v>
      </c>
      <c r="CO7" s="36">
        <v>27.26</v>
      </c>
      <c r="CP7" s="36">
        <v>29.54</v>
      </c>
      <c r="CQ7" s="36" t="s">
        <v>101</v>
      </c>
      <c r="CR7" s="36" t="s">
        <v>101</v>
      </c>
      <c r="CS7" s="36" t="s">
        <v>101</v>
      </c>
      <c r="CT7" s="36">
        <v>39.92</v>
      </c>
      <c r="CU7" s="36">
        <v>41.63</v>
      </c>
      <c r="CV7" s="36">
        <v>60.35</v>
      </c>
      <c r="CW7" s="36" t="s">
        <v>101</v>
      </c>
      <c r="CX7" s="36" t="s">
        <v>101</v>
      </c>
      <c r="CY7" s="36" t="s">
        <v>101</v>
      </c>
      <c r="CZ7" s="36">
        <v>53.98</v>
      </c>
      <c r="DA7" s="36">
        <v>53.64</v>
      </c>
      <c r="DB7" s="36" t="s">
        <v>101</v>
      </c>
      <c r="DC7" s="36" t="s">
        <v>101</v>
      </c>
      <c r="DD7" s="36" t="s">
        <v>101</v>
      </c>
      <c r="DE7" s="36">
        <v>65.86</v>
      </c>
      <c r="DF7" s="36">
        <v>66.33</v>
      </c>
      <c r="DG7" s="36">
        <v>94.57</v>
      </c>
      <c r="DH7" s="36" t="s">
        <v>101</v>
      </c>
      <c r="DI7" s="36" t="s">
        <v>101</v>
      </c>
      <c r="DJ7" s="36" t="s">
        <v>101</v>
      </c>
      <c r="DK7" s="36">
        <v>1.59</v>
      </c>
      <c r="DL7" s="36">
        <v>7.39</v>
      </c>
      <c r="DM7" s="36" t="s">
        <v>101</v>
      </c>
      <c r="DN7" s="36" t="s">
        <v>101</v>
      </c>
      <c r="DO7" s="36" t="s">
        <v>101</v>
      </c>
      <c r="DP7" s="36">
        <v>9.42</v>
      </c>
      <c r="DQ7" s="36">
        <v>28.43</v>
      </c>
      <c r="DR7" s="36">
        <v>36.270000000000003</v>
      </c>
      <c r="DS7" s="36" t="s">
        <v>101</v>
      </c>
      <c r="DT7" s="36" t="s">
        <v>101</v>
      </c>
      <c r="DU7" s="36" t="s">
        <v>101</v>
      </c>
      <c r="DV7" s="36">
        <v>0</v>
      </c>
      <c r="DW7" s="36">
        <v>0</v>
      </c>
      <c r="DX7" s="36" t="s">
        <v>101</v>
      </c>
      <c r="DY7" s="36" t="s">
        <v>101</v>
      </c>
      <c r="DZ7" s="36" t="s">
        <v>101</v>
      </c>
      <c r="EA7" s="36">
        <v>0</v>
      </c>
      <c r="EB7" s="36">
        <v>0</v>
      </c>
      <c r="EC7" s="36">
        <v>4.3499999999999996</v>
      </c>
      <c r="ED7" s="36" t="s">
        <v>101</v>
      </c>
      <c r="EE7" s="36" t="s">
        <v>101</v>
      </c>
      <c r="EF7" s="36" t="s">
        <v>101</v>
      </c>
      <c r="EG7" s="36">
        <v>0</v>
      </c>
      <c r="EH7" s="36">
        <v>0</v>
      </c>
      <c r="EI7" s="36" t="s">
        <v>101</v>
      </c>
      <c r="EJ7" s="36" t="s">
        <v>101</v>
      </c>
      <c r="EK7" s="36" t="s">
        <v>101</v>
      </c>
      <c r="EL7" s="36">
        <v>0.19</v>
      </c>
      <c r="EM7" s="36">
        <v>0.16</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2016-02-03T07:44:57Z</dcterms:created>
  <dcterms:modified xsi:type="dcterms:W3CDTF">2016-02-24T04:07:03Z</dcterms:modified>
  <cp:category/>
</cp:coreProperties>
</file>