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D\県・各課報告\県等\20160125公営企業に係る「経営比較分析表」の分析等について（照会）\0210再提出分_最終\38上郡町\"/>
    </mc:Choice>
  </mc:AlternateContent>
  <workbookProtection workbookPassword="B501"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AT10" i="4" s="1"/>
  <c r="U6" i="5"/>
  <c r="T6" i="5"/>
  <c r="S6" i="5"/>
  <c r="AT8" i="4" s="1"/>
  <c r="R6" i="5"/>
  <c r="AL8" i="4" s="1"/>
  <c r="Q6" i="5"/>
  <c r="AD10" i="4" s="1"/>
  <c r="P6" i="5"/>
  <c r="O6" i="5"/>
  <c r="P10" i="4" s="1"/>
  <c r="N6" i="5"/>
  <c r="I10" i="4" s="1"/>
  <c r="M6" i="5"/>
  <c r="B10" i="4" s="1"/>
  <c r="L6" i="5"/>
  <c r="K6" i="5"/>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L10" i="4"/>
  <c r="W10" i="4"/>
  <c r="BB8" i="4"/>
  <c r="W8" i="4"/>
  <c r="P8" i="4"/>
  <c r="B6" i="4"/>
  <c r="D10" i="5" l="1"/>
  <c r="E10" i="5"/>
  <c r="C10" i="5"/>
  <c r="B10" i="5"/>
</calcChain>
</file>

<file path=xl/sharedStrings.xml><?xml version="1.0" encoding="utf-8"?>
<sst xmlns="http://schemas.openxmlformats.org/spreadsheetml/2006/main" count="226" uniqueCount="111">
  <si>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</si>
  <si>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</si>
  <si>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</si>
  <si>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</si>
  <si>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</si>
  <si>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</si>
  <si>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</si>
  <si>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</si>
  <si>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</si>
  <si>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</si>
  <si>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</si>
  <si>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</si>
  <si>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</si>
  <si>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</si>
  <si>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</si>
  <si>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</si>
  <si>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</si>
  <si>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</si>
  <si>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</si>
  <si>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</si>
  <si>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</si>
  <si>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</si>
  <si>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</si>
  <si>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</si>
  <si>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</si>
  <si>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</si>
  <si>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</si>
  <si>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</si>
  <si>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</si>
  <si>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</si>
  <si>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</si>
  <si>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</si>
  <si>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</si>
  <si>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</si>
  <si>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</si>
  <si>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</si>
  <si>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</si>
  <si>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</si>
  <si>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</si>
  <si>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</si>
  <si>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</si>
  <si>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</si>
  <si>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</si>
  <si>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</si>
  <si>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</si>
  <si>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</si>
  <si>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</si>
  <si>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</si>
  <si>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</si>
  <si>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</si>
  <si>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</si>
  <si>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</si>
  <si>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</si>
  <si>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</si>
  <si>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</si>
  <si>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</si>
  <si>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</si>
  <si>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</si>
  <si>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</si>
  <si>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</si>
  <si>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</si>
  <si>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</si>
  <si>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</si>
  <si>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</si>
  <si>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</si>
  <si>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</si>
  <si>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</si>
  <si>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</si>
  <si>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</si>
  <si>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</si>
  <si>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</si>
  <si>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</si>
  <si>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</si>
  <si>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</si>
  <si>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</si>
  <si>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</si>
  <si>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</si>
  <si>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</si>
  <si>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</si>
  <si>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</si>
  <si>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</si>
  <si>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</si>
  <si>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</si>
  <si>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</si>
  <si>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</si>
  <si>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</si>
  <si>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</si>
  <si>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</si>
  <si>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</si>
  <si>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</si>
  <si>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</si>
  <si>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</si>
  <si>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</si>
  <si>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</si>
  <si>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</si>
  <si>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</si>
  <si>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上郡町</t>
  </si>
  <si>
    <t>法非適用</t>
  </si>
  <si>
    <t>下水道事業</t>
  </si>
  <si>
    <t>特定環境保全公共下水道</t>
  </si>
  <si>
    <t>D3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</si>
  <si>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</si>
  <si>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</si>
  <si>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</si>
  <si>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</si>
  <si>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</si>
  <si>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</si>
  <si>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</si>
  <si>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収益的収支比率は（過去５年間平均78.3%で）、100％以下で、単年度収支は赤字となっています。
企業債残高対事業規模比率は類似団体と比較して高く、企業債債務の残高の規模が大きい状況にあります。
料金収入の適切性を示す経費回収率は類似団体と比較して高い水準にあります。
費用の効率性を示す汚水処理原価は類似団体と比較して、低く効率性があります。
水洗化率は類似団体と比較して、高く使用料対象の捕捉が高い状況ですが、さらなる水洗化を図る必要があります。</t>
    <rPh sb="0" eb="3">
      <t>シュウエキテキ</t>
    </rPh>
    <rPh sb="3" eb="5">
      <t>シュウシ</t>
    </rPh>
    <rPh sb="5" eb="7">
      <t>ヒリツ</t>
    </rPh>
    <rPh sb="9" eb="11">
      <t>カコ</t>
    </rPh>
    <rPh sb="12" eb="14">
      <t>ネンカン</t>
    </rPh>
    <rPh sb="14" eb="16">
      <t>ヘイキン</t>
    </rPh>
    <rPh sb="32" eb="35">
      <t>タンネンド</t>
    </rPh>
    <rPh sb="35" eb="37">
      <t>シュウシ</t>
    </rPh>
    <rPh sb="38" eb="40">
      <t>アカジ</t>
    </rPh>
    <rPh sb="50" eb="52">
      <t>キギョウ</t>
    </rPh>
    <rPh sb="52" eb="53">
      <t>サイ</t>
    </rPh>
    <rPh sb="53" eb="55">
      <t>ザンダカ</t>
    </rPh>
    <rPh sb="55" eb="56">
      <t>タイ</t>
    </rPh>
    <rPh sb="56" eb="58">
      <t>ジギョウ</t>
    </rPh>
    <rPh sb="58" eb="60">
      <t>キボ</t>
    </rPh>
    <rPh sb="60" eb="62">
      <t>ヒリツ</t>
    </rPh>
    <rPh sb="63" eb="65">
      <t>ルイジ</t>
    </rPh>
    <rPh sb="65" eb="67">
      <t>ダンタイ</t>
    </rPh>
    <rPh sb="68" eb="70">
      <t>ヒカク</t>
    </rPh>
    <rPh sb="72" eb="73">
      <t>タカ</t>
    </rPh>
    <rPh sb="75" eb="77">
      <t>キギョウ</t>
    </rPh>
    <rPh sb="77" eb="78">
      <t>サイ</t>
    </rPh>
    <rPh sb="78" eb="80">
      <t>サイム</t>
    </rPh>
    <rPh sb="81" eb="83">
      <t>ザンダカ</t>
    </rPh>
    <rPh sb="84" eb="86">
      <t>キボ</t>
    </rPh>
    <rPh sb="87" eb="88">
      <t>オオ</t>
    </rPh>
    <rPh sb="90" eb="92">
      <t>ジョウキョウ</t>
    </rPh>
    <rPh sb="100" eb="102">
      <t>リョウキン</t>
    </rPh>
    <rPh sb="102" eb="104">
      <t>シュウニュウ</t>
    </rPh>
    <rPh sb="105" eb="108">
      <t>テキセツセイ</t>
    </rPh>
    <rPh sb="109" eb="110">
      <t>シメ</t>
    </rPh>
    <rPh sb="111" eb="113">
      <t>ケイヒ</t>
    </rPh>
    <rPh sb="113" eb="115">
      <t>カイシュウ</t>
    </rPh>
    <rPh sb="115" eb="116">
      <t>リツ</t>
    </rPh>
    <rPh sb="117" eb="119">
      <t>ルイジ</t>
    </rPh>
    <rPh sb="119" eb="121">
      <t>ダンタイ</t>
    </rPh>
    <rPh sb="122" eb="124">
      <t>ヒカク</t>
    </rPh>
    <rPh sb="126" eb="127">
      <t>タカ</t>
    </rPh>
    <rPh sb="128" eb="130">
      <t>スイジュン</t>
    </rPh>
    <rPh sb="138" eb="140">
      <t>ヒヨウ</t>
    </rPh>
    <rPh sb="141" eb="144">
      <t>コウリツセイ</t>
    </rPh>
    <rPh sb="145" eb="146">
      <t>シメ</t>
    </rPh>
    <rPh sb="147" eb="149">
      <t>オスイ</t>
    </rPh>
    <rPh sb="149" eb="151">
      <t>ショリ</t>
    </rPh>
    <rPh sb="151" eb="153">
      <t>ゲンカ</t>
    </rPh>
    <rPh sb="154" eb="156">
      <t>ルイジ</t>
    </rPh>
    <rPh sb="156" eb="158">
      <t>ダンタイ</t>
    </rPh>
    <rPh sb="159" eb="161">
      <t>ヒカク</t>
    </rPh>
    <rPh sb="164" eb="165">
      <t>ヒク</t>
    </rPh>
    <rPh sb="166" eb="169">
      <t>コウリツセイ</t>
    </rPh>
    <rPh sb="177" eb="180">
      <t>スイセンカ</t>
    </rPh>
    <rPh sb="180" eb="181">
      <t>リツ</t>
    </rPh>
    <rPh sb="182" eb="184">
      <t>ルイジ</t>
    </rPh>
    <rPh sb="184" eb="186">
      <t>ダンタイ</t>
    </rPh>
    <rPh sb="187" eb="189">
      <t>ヒカク</t>
    </rPh>
    <rPh sb="192" eb="193">
      <t>タカ</t>
    </rPh>
    <rPh sb="194" eb="197">
      <t>シヨウリョウ</t>
    </rPh>
    <rPh sb="197" eb="199">
      <t>タイショウ</t>
    </rPh>
    <rPh sb="200" eb="202">
      <t>ホソク</t>
    </rPh>
    <rPh sb="203" eb="204">
      <t>タカ</t>
    </rPh>
    <rPh sb="205" eb="207">
      <t>ジョウキョウ</t>
    </rPh>
    <rPh sb="215" eb="218">
      <t>スイセンカ</t>
    </rPh>
    <rPh sb="219" eb="220">
      <t>ハカ</t>
    </rPh>
    <rPh sb="221" eb="223">
      <t>ヒツヨウ</t>
    </rPh>
    <phoneticPr fontId="4"/>
  </si>
  <si>
    <t>ここ数年においては管渠の更新は行われていません。今後、老朽化対策については、施設の状況を見ながら、計画的に修繕を行います。</t>
    <rPh sb="2" eb="4">
      <t>スウネン</t>
    </rPh>
    <rPh sb="9" eb="11">
      <t>カンキョ</t>
    </rPh>
    <rPh sb="12" eb="14">
      <t>コウシン</t>
    </rPh>
    <rPh sb="15" eb="16">
      <t>オコナ</t>
    </rPh>
    <rPh sb="24" eb="26">
      <t>コンゴ</t>
    </rPh>
    <rPh sb="27" eb="30">
      <t>ロウキュウカ</t>
    </rPh>
    <rPh sb="30" eb="32">
      <t>タイサク</t>
    </rPh>
    <rPh sb="38" eb="40">
      <t>シセツ</t>
    </rPh>
    <rPh sb="41" eb="43">
      <t>ジョウキョウ</t>
    </rPh>
    <rPh sb="44" eb="45">
      <t>ミ</t>
    </rPh>
    <rPh sb="49" eb="52">
      <t>ケイカクテキ</t>
    </rPh>
    <rPh sb="53" eb="55">
      <t>シュウゼン</t>
    </rPh>
    <rPh sb="56" eb="57">
      <t>オコナ</t>
    </rPh>
    <phoneticPr fontId="4"/>
  </si>
  <si>
    <t>特定環境保全公共下水道は、公共下水道事業の処理場に接続されており、一体的に整備されていることから、公共下水道事業と同様に投資のために借入した地方債の残高が高い水準です。
今後も将来世代の地方債償還金の負担の増大を考慮し、計画的に老朽化した施設の更新を行っていく必要があります。
また経営改善のため、今後も水洗化人口の増加を図り、経営の効率化を目指していきます。</t>
    <rPh sb="0" eb="2">
      <t>トクテイ</t>
    </rPh>
    <rPh sb="2" eb="4">
      <t>カンキョウ</t>
    </rPh>
    <rPh sb="4" eb="6">
      <t>ホゼン</t>
    </rPh>
    <rPh sb="6" eb="8">
      <t>コウキョウ</t>
    </rPh>
    <rPh sb="8" eb="10">
      <t>ゲスイ</t>
    </rPh>
    <rPh sb="10" eb="11">
      <t>ドウ</t>
    </rPh>
    <rPh sb="13" eb="15">
      <t>コウキョウ</t>
    </rPh>
    <rPh sb="15" eb="17">
      <t>ゲスイ</t>
    </rPh>
    <rPh sb="17" eb="18">
      <t>ドウ</t>
    </rPh>
    <rPh sb="18" eb="20">
      <t>ジギョウ</t>
    </rPh>
    <rPh sb="21" eb="24">
      <t>ショリジョウ</t>
    </rPh>
    <rPh sb="25" eb="27">
      <t>セツゾク</t>
    </rPh>
    <rPh sb="33" eb="36">
      <t>イッタイテキ</t>
    </rPh>
    <rPh sb="37" eb="39">
      <t>セイビ</t>
    </rPh>
    <rPh sb="49" eb="51">
      <t>コウキョウ</t>
    </rPh>
    <rPh sb="51" eb="53">
      <t>ゲスイ</t>
    </rPh>
    <rPh sb="53" eb="54">
      <t>ドウ</t>
    </rPh>
    <rPh sb="54" eb="56">
      <t>ジギョウ</t>
    </rPh>
    <rPh sb="57" eb="59">
      <t>ドウヨウ</t>
    </rPh>
    <rPh sb="60" eb="62">
      <t>トウシ</t>
    </rPh>
    <rPh sb="66" eb="68">
      <t>カリイレ</t>
    </rPh>
    <rPh sb="70" eb="72">
      <t>チホウ</t>
    </rPh>
    <rPh sb="72" eb="73">
      <t>サイ</t>
    </rPh>
    <rPh sb="74" eb="76">
      <t>ザンダカ</t>
    </rPh>
    <rPh sb="77" eb="78">
      <t>タカ</t>
    </rPh>
    <rPh sb="79" eb="81">
      <t>スイジュン</t>
    </rPh>
    <rPh sb="85" eb="87">
      <t>コンゴ</t>
    </rPh>
    <rPh sb="88" eb="90">
      <t>ショウライ</t>
    </rPh>
    <rPh sb="90" eb="92">
      <t>セダイ</t>
    </rPh>
    <rPh sb="93" eb="96">
      <t>チホウサイ</t>
    </rPh>
    <rPh sb="96" eb="99">
      <t>ショウカンキン</t>
    </rPh>
    <rPh sb="100" eb="102">
      <t>フタン</t>
    </rPh>
    <rPh sb="103" eb="105">
      <t>ゾウダイ</t>
    </rPh>
    <rPh sb="106" eb="108">
      <t>コウリョ</t>
    </rPh>
    <rPh sb="110" eb="112">
      <t>ケイカク</t>
    </rPh>
    <rPh sb="112" eb="113">
      <t>テキ</t>
    </rPh>
    <rPh sb="114" eb="117">
      <t>ロウキュウカ</t>
    </rPh>
    <rPh sb="119" eb="121">
      <t>シセツ</t>
    </rPh>
    <rPh sb="122" eb="124">
      <t>コウシン</t>
    </rPh>
    <rPh sb="125" eb="126">
      <t>オコナ</t>
    </rPh>
    <rPh sb="130" eb="132">
      <t>ヒツヨウ</t>
    </rPh>
    <rPh sb="152" eb="155">
      <t>スイセンカ</t>
    </rPh>
    <rPh sb="155" eb="157">
      <t>ジンコウ</t>
    </rPh>
    <rPh sb="158" eb="160">
      <t>ゾウカ</t>
    </rPh>
    <rPh sb="161" eb="162">
      <t>ハカ</t>
    </rPh>
    <rPh sb="164" eb="166">
      <t>ケイエイ</t>
    </rPh>
    <rPh sb="167" eb="170">
      <t>コウリツカ</t>
    </rPh>
    <rPh sb="171" eb="173">
      <t>メザ</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</si>
</sst>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14813040"/>
        <c:axId val="114806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0.05</c:v>
                </c:pt>
                <c:pt idx="1">
                  <c:v>0.05</c:v>
                </c:pt>
                <c:pt idx="2">
                  <c:v>0.05</c:v>
                </c:pt>
                <c:pt idx="3">
                  <c:v>7.0000000000000007E-2</c:v>
                </c:pt>
                <c:pt idx="4">
                  <c:v>0.08</c:v>
                </c:pt>
              </c:numCache>
            </c:numRef>
          </c:val>
          <c:smooth val="0"/>
        </c:ser>
        <c:dLbls>
          <c:showLegendKey val="0"/>
          <c:showVal val="0"/>
          <c:showCatName val="0"/>
          <c:showSerName val="0"/>
          <c:showPercent val="0"/>
          <c:showBubbleSize val="0"/>
        </c:dLbls>
        <c:marker val="1"/>
        <c:smooth val="0"/>
        <c:axId val="114813040"/>
        <c:axId val="114806688"/>
      </c:lineChart>
      <c:dateAx>
        <c:axId val="114813040"/>
        <c:scaling>
          <c:orientation val="minMax"/>
        </c:scaling>
        <c:delete val="1"/>
        <c:axPos val="b"/>
        <c:numFmt formatCode="ge" sourceLinked="1"/>
        <c:majorTickMark val="none"/>
        <c:minorTickMark val="none"/>
        <c:tickLblPos val="none"/>
        <c:crossAx val="114806688"/>
        <c:crosses val="autoZero"/>
        <c:auto val="1"/>
        <c:lblOffset val="100"/>
        <c:baseTimeUnit val="years"/>
      </c:dateAx>
      <c:valAx>
        <c:axId val="114806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813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4483744"/>
        <c:axId val="94484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36.18</c:v>
                </c:pt>
                <c:pt idx="1">
                  <c:v>36.799999999999997</c:v>
                </c:pt>
                <c:pt idx="2">
                  <c:v>36.67</c:v>
                </c:pt>
                <c:pt idx="3">
                  <c:v>36.200000000000003</c:v>
                </c:pt>
                <c:pt idx="4">
                  <c:v>34.74</c:v>
                </c:pt>
              </c:numCache>
            </c:numRef>
          </c:val>
          <c:smooth val="0"/>
        </c:ser>
        <c:dLbls>
          <c:showLegendKey val="0"/>
          <c:showVal val="0"/>
          <c:showCatName val="0"/>
          <c:showSerName val="0"/>
          <c:showPercent val="0"/>
          <c:showBubbleSize val="0"/>
        </c:dLbls>
        <c:marker val="1"/>
        <c:smooth val="0"/>
        <c:axId val="94483744"/>
        <c:axId val="94484136"/>
      </c:lineChart>
      <c:dateAx>
        <c:axId val="94483744"/>
        <c:scaling>
          <c:orientation val="minMax"/>
        </c:scaling>
        <c:delete val="1"/>
        <c:axPos val="b"/>
        <c:numFmt formatCode="ge" sourceLinked="1"/>
        <c:majorTickMark val="none"/>
        <c:minorTickMark val="none"/>
        <c:tickLblPos val="none"/>
        <c:crossAx val="94484136"/>
        <c:crosses val="autoZero"/>
        <c:auto val="1"/>
        <c:lblOffset val="100"/>
        <c:baseTimeUnit val="years"/>
      </c:dateAx>
      <c:valAx>
        <c:axId val="94484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483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86.32</c:v>
                </c:pt>
                <c:pt idx="1">
                  <c:v>86.99</c:v>
                </c:pt>
                <c:pt idx="2">
                  <c:v>87.1</c:v>
                </c:pt>
                <c:pt idx="3">
                  <c:v>88.06</c:v>
                </c:pt>
                <c:pt idx="4">
                  <c:v>88.43</c:v>
                </c:pt>
              </c:numCache>
            </c:numRef>
          </c:val>
        </c:ser>
        <c:dLbls>
          <c:showLegendKey val="0"/>
          <c:showVal val="0"/>
          <c:showCatName val="0"/>
          <c:showSerName val="0"/>
          <c:showPercent val="0"/>
          <c:showBubbleSize val="0"/>
        </c:dLbls>
        <c:gapWidth val="150"/>
        <c:axId val="94485312"/>
        <c:axId val="94485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72.14</c:v>
                </c:pt>
                <c:pt idx="1">
                  <c:v>71.62</c:v>
                </c:pt>
                <c:pt idx="2">
                  <c:v>71.239999999999995</c:v>
                </c:pt>
                <c:pt idx="3">
                  <c:v>71.069999999999993</c:v>
                </c:pt>
                <c:pt idx="4">
                  <c:v>70.14</c:v>
                </c:pt>
              </c:numCache>
            </c:numRef>
          </c:val>
          <c:smooth val="0"/>
        </c:ser>
        <c:dLbls>
          <c:showLegendKey val="0"/>
          <c:showVal val="0"/>
          <c:showCatName val="0"/>
          <c:showSerName val="0"/>
          <c:showPercent val="0"/>
          <c:showBubbleSize val="0"/>
        </c:dLbls>
        <c:marker val="1"/>
        <c:smooth val="0"/>
        <c:axId val="94485312"/>
        <c:axId val="94485704"/>
      </c:lineChart>
      <c:dateAx>
        <c:axId val="94485312"/>
        <c:scaling>
          <c:orientation val="minMax"/>
        </c:scaling>
        <c:delete val="1"/>
        <c:axPos val="b"/>
        <c:numFmt formatCode="ge" sourceLinked="1"/>
        <c:majorTickMark val="none"/>
        <c:minorTickMark val="none"/>
        <c:tickLblPos val="none"/>
        <c:crossAx val="94485704"/>
        <c:crosses val="autoZero"/>
        <c:auto val="1"/>
        <c:lblOffset val="100"/>
        <c:baseTimeUnit val="years"/>
      </c:dateAx>
      <c:valAx>
        <c:axId val="94485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485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73.77</c:v>
                </c:pt>
                <c:pt idx="1">
                  <c:v>73.89</c:v>
                </c:pt>
                <c:pt idx="2">
                  <c:v>81.48</c:v>
                </c:pt>
                <c:pt idx="3">
                  <c:v>80.5</c:v>
                </c:pt>
                <c:pt idx="4">
                  <c:v>81.87</c:v>
                </c:pt>
              </c:numCache>
            </c:numRef>
          </c:val>
        </c:ser>
        <c:dLbls>
          <c:showLegendKey val="0"/>
          <c:showVal val="0"/>
          <c:showCatName val="0"/>
          <c:showSerName val="0"/>
          <c:showPercent val="0"/>
          <c:showBubbleSize val="0"/>
        </c:dLbls>
        <c:gapWidth val="150"/>
        <c:axId val="93366848"/>
        <c:axId val="940338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3366848"/>
        <c:axId val="94033896"/>
      </c:lineChart>
      <c:dateAx>
        <c:axId val="93366848"/>
        <c:scaling>
          <c:orientation val="minMax"/>
        </c:scaling>
        <c:delete val="1"/>
        <c:axPos val="b"/>
        <c:numFmt formatCode="ge" sourceLinked="1"/>
        <c:majorTickMark val="none"/>
        <c:minorTickMark val="none"/>
        <c:tickLblPos val="none"/>
        <c:crossAx val="94033896"/>
        <c:crosses val="autoZero"/>
        <c:auto val="1"/>
        <c:lblOffset val="100"/>
        <c:baseTimeUnit val="years"/>
      </c:dateAx>
      <c:valAx>
        <c:axId val="94033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366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4057504"/>
        <c:axId val="94057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4057504"/>
        <c:axId val="94057888"/>
      </c:lineChart>
      <c:dateAx>
        <c:axId val="94057504"/>
        <c:scaling>
          <c:orientation val="minMax"/>
        </c:scaling>
        <c:delete val="1"/>
        <c:axPos val="b"/>
        <c:numFmt formatCode="ge" sourceLinked="1"/>
        <c:majorTickMark val="none"/>
        <c:minorTickMark val="none"/>
        <c:tickLblPos val="none"/>
        <c:crossAx val="94057888"/>
        <c:crosses val="autoZero"/>
        <c:auto val="1"/>
        <c:lblOffset val="100"/>
        <c:baseTimeUnit val="years"/>
      </c:dateAx>
      <c:valAx>
        <c:axId val="94057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057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4090216"/>
        <c:axId val="94092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4090216"/>
        <c:axId val="94092648"/>
      </c:lineChart>
      <c:dateAx>
        <c:axId val="94090216"/>
        <c:scaling>
          <c:orientation val="minMax"/>
        </c:scaling>
        <c:delete val="1"/>
        <c:axPos val="b"/>
        <c:numFmt formatCode="ge" sourceLinked="1"/>
        <c:majorTickMark val="none"/>
        <c:minorTickMark val="none"/>
        <c:tickLblPos val="none"/>
        <c:crossAx val="94092648"/>
        <c:crosses val="autoZero"/>
        <c:auto val="1"/>
        <c:lblOffset val="100"/>
        <c:baseTimeUnit val="years"/>
      </c:dateAx>
      <c:valAx>
        <c:axId val="94092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090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6090720"/>
        <c:axId val="116091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6090720"/>
        <c:axId val="116091112"/>
      </c:lineChart>
      <c:dateAx>
        <c:axId val="116090720"/>
        <c:scaling>
          <c:orientation val="minMax"/>
        </c:scaling>
        <c:delete val="1"/>
        <c:axPos val="b"/>
        <c:numFmt formatCode="ge" sourceLinked="1"/>
        <c:majorTickMark val="none"/>
        <c:minorTickMark val="none"/>
        <c:tickLblPos val="none"/>
        <c:crossAx val="116091112"/>
        <c:crosses val="autoZero"/>
        <c:auto val="1"/>
        <c:lblOffset val="100"/>
        <c:baseTimeUnit val="years"/>
      </c:dateAx>
      <c:valAx>
        <c:axId val="116091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6090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16092288"/>
        <c:axId val="116092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16092288"/>
        <c:axId val="116092680"/>
      </c:lineChart>
      <c:dateAx>
        <c:axId val="116092288"/>
        <c:scaling>
          <c:orientation val="minMax"/>
        </c:scaling>
        <c:delete val="1"/>
        <c:axPos val="b"/>
        <c:numFmt formatCode="ge" sourceLinked="1"/>
        <c:majorTickMark val="none"/>
        <c:minorTickMark val="none"/>
        <c:tickLblPos val="none"/>
        <c:crossAx val="116092680"/>
        <c:crosses val="autoZero"/>
        <c:auto val="1"/>
        <c:lblOffset val="100"/>
        <c:baseTimeUnit val="years"/>
      </c:dateAx>
      <c:valAx>
        <c:axId val="116092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609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3134.15</c:v>
                </c:pt>
                <c:pt idx="1">
                  <c:v>2966.42</c:v>
                </c:pt>
                <c:pt idx="2">
                  <c:v>2965.37</c:v>
                </c:pt>
                <c:pt idx="3">
                  <c:v>2876.52</c:v>
                </c:pt>
                <c:pt idx="4">
                  <c:v>2712.77</c:v>
                </c:pt>
              </c:numCache>
            </c:numRef>
          </c:val>
        </c:ser>
        <c:dLbls>
          <c:showLegendKey val="0"/>
          <c:showVal val="0"/>
          <c:showCatName val="0"/>
          <c:showSerName val="0"/>
          <c:showPercent val="0"/>
          <c:showBubbleSize val="0"/>
        </c:dLbls>
        <c:gapWidth val="150"/>
        <c:axId val="93863632"/>
        <c:axId val="93864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1868.17</c:v>
                </c:pt>
                <c:pt idx="1">
                  <c:v>1835.56</c:v>
                </c:pt>
                <c:pt idx="2">
                  <c:v>1716.82</c:v>
                </c:pt>
                <c:pt idx="3">
                  <c:v>1554.05</c:v>
                </c:pt>
                <c:pt idx="4">
                  <c:v>1671.86</c:v>
                </c:pt>
              </c:numCache>
            </c:numRef>
          </c:val>
          <c:smooth val="0"/>
        </c:ser>
        <c:dLbls>
          <c:showLegendKey val="0"/>
          <c:showVal val="0"/>
          <c:showCatName val="0"/>
          <c:showSerName val="0"/>
          <c:showPercent val="0"/>
          <c:showBubbleSize val="0"/>
        </c:dLbls>
        <c:marker val="1"/>
        <c:smooth val="0"/>
        <c:axId val="93863632"/>
        <c:axId val="93864024"/>
      </c:lineChart>
      <c:dateAx>
        <c:axId val="93863632"/>
        <c:scaling>
          <c:orientation val="minMax"/>
        </c:scaling>
        <c:delete val="1"/>
        <c:axPos val="b"/>
        <c:numFmt formatCode="ge" sourceLinked="1"/>
        <c:majorTickMark val="none"/>
        <c:minorTickMark val="none"/>
        <c:tickLblPos val="none"/>
        <c:crossAx val="93864024"/>
        <c:crosses val="autoZero"/>
        <c:auto val="1"/>
        <c:lblOffset val="100"/>
        <c:baseTimeUnit val="years"/>
      </c:dateAx>
      <c:valAx>
        <c:axId val="93864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8636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93865200"/>
        <c:axId val="93865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55.15</c:v>
                </c:pt>
                <c:pt idx="1">
                  <c:v>52.89</c:v>
                </c:pt>
                <c:pt idx="2">
                  <c:v>51.73</c:v>
                </c:pt>
                <c:pt idx="3">
                  <c:v>53.01</c:v>
                </c:pt>
                <c:pt idx="4">
                  <c:v>50.54</c:v>
                </c:pt>
              </c:numCache>
            </c:numRef>
          </c:val>
          <c:smooth val="0"/>
        </c:ser>
        <c:dLbls>
          <c:showLegendKey val="0"/>
          <c:showVal val="0"/>
          <c:showCatName val="0"/>
          <c:showSerName val="0"/>
          <c:showPercent val="0"/>
          <c:showBubbleSize val="0"/>
        </c:dLbls>
        <c:marker val="1"/>
        <c:smooth val="0"/>
        <c:axId val="93865200"/>
        <c:axId val="93865592"/>
      </c:lineChart>
      <c:dateAx>
        <c:axId val="93865200"/>
        <c:scaling>
          <c:orientation val="minMax"/>
        </c:scaling>
        <c:delete val="1"/>
        <c:axPos val="b"/>
        <c:numFmt formatCode="ge" sourceLinked="1"/>
        <c:majorTickMark val="none"/>
        <c:minorTickMark val="none"/>
        <c:tickLblPos val="none"/>
        <c:crossAx val="93865592"/>
        <c:crosses val="autoZero"/>
        <c:auto val="1"/>
        <c:lblOffset val="100"/>
        <c:baseTimeUnit val="years"/>
      </c:dateAx>
      <c:valAx>
        <c:axId val="93865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3865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160.38999999999999</c:v>
                </c:pt>
                <c:pt idx="1">
                  <c:v>161.4</c:v>
                </c:pt>
                <c:pt idx="2">
                  <c:v>161.63999999999999</c:v>
                </c:pt>
                <c:pt idx="3">
                  <c:v>162.82</c:v>
                </c:pt>
                <c:pt idx="4">
                  <c:v>165.29</c:v>
                </c:pt>
              </c:numCache>
            </c:numRef>
          </c:val>
        </c:ser>
        <c:dLbls>
          <c:showLegendKey val="0"/>
          <c:showVal val="0"/>
          <c:showCatName val="0"/>
          <c:showSerName val="0"/>
          <c:showPercent val="0"/>
          <c:showBubbleSize val="0"/>
        </c:dLbls>
        <c:gapWidth val="150"/>
        <c:axId val="94482176"/>
        <c:axId val="94482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283.05</c:v>
                </c:pt>
                <c:pt idx="1">
                  <c:v>300.52</c:v>
                </c:pt>
                <c:pt idx="2">
                  <c:v>310.47000000000003</c:v>
                </c:pt>
                <c:pt idx="3">
                  <c:v>299.39</c:v>
                </c:pt>
                <c:pt idx="4">
                  <c:v>320.36</c:v>
                </c:pt>
              </c:numCache>
            </c:numRef>
          </c:val>
          <c:smooth val="0"/>
        </c:ser>
        <c:dLbls>
          <c:showLegendKey val="0"/>
          <c:showVal val="0"/>
          <c:showCatName val="0"/>
          <c:showSerName val="0"/>
          <c:showPercent val="0"/>
          <c:showBubbleSize val="0"/>
        </c:dLbls>
        <c:marker val="1"/>
        <c:smooth val="0"/>
        <c:axId val="94482176"/>
        <c:axId val="94482568"/>
      </c:lineChart>
      <c:dateAx>
        <c:axId val="94482176"/>
        <c:scaling>
          <c:orientation val="minMax"/>
        </c:scaling>
        <c:delete val="1"/>
        <c:axPos val="b"/>
        <c:numFmt formatCode="ge" sourceLinked="1"/>
        <c:majorTickMark val="none"/>
        <c:minorTickMark val="none"/>
        <c:tickLblPos val="none"/>
        <c:crossAx val="94482568"/>
        <c:crosses val="autoZero"/>
        <c:auto val="1"/>
        <c:lblOffset val="100"/>
        <c:baseTimeUnit val="years"/>
      </c:dateAx>
      <c:valAx>
        <c:axId val="94482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4482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【1,479.31】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【41.06】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【253.12】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【63.50】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E1" zoomScaleNormal="100" workbookViewId="0">
      <selection activeCell="E12" sqref="E1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兵庫県　上郡町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特定環境保全公共下水道</v>
      </c>
      <c r="Q8" s="46"/>
      <c r="R8" s="46"/>
      <c r="S8" s="46"/>
      <c r="T8" s="46"/>
      <c r="U8" s="46"/>
      <c r="V8" s="46"/>
      <c r="W8" s="46" t="str">
        <f>データ!L6</f>
        <v>D3</v>
      </c>
      <c r="X8" s="46"/>
      <c r="Y8" s="46"/>
      <c r="Z8" s="46"/>
      <c r="AA8" s="46"/>
      <c r="AB8" s="46"/>
      <c r="AC8" s="46"/>
      <c r="AD8" s="3"/>
      <c r="AE8" s="3"/>
      <c r="AF8" s="3"/>
      <c r="AG8" s="3"/>
      <c r="AH8" s="3"/>
      <c r="AI8" s="3"/>
      <c r="AJ8" s="3"/>
      <c r="AK8" s="3"/>
      <c r="AL8" s="47">
        <f>データ!R6</f>
        <v>16154</v>
      </c>
      <c r="AM8" s="47"/>
      <c r="AN8" s="47"/>
      <c r="AO8" s="47"/>
      <c r="AP8" s="47"/>
      <c r="AQ8" s="47"/>
      <c r="AR8" s="47"/>
      <c r="AS8" s="47"/>
      <c r="AT8" s="43">
        <f>データ!S6</f>
        <v>150.26</v>
      </c>
      <c r="AU8" s="43"/>
      <c r="AV8" s="43"/>
      <c r="AW8" s="43"/>
      <c r="AX8" s="43"/>
      <c r="AY8" s="43"/>
      <c r="AZ8" s="43"/>
      <c r="BA8" s="43"/>
      <c r="BB8" s="43">
        <f>データ!T6</f>
        <v>107.51</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11.21</v>
      </c>
      <c r="Q10" s="43"/>
      <c r="R10" s="43"/>
      <c r="S10" s="43"/>
      <c r="T10" s="43"/>
      <c r="U10" s="43"/>
      <c r="V10" s="43"/>
      <c r="W10" s="43">
        <f>データ!P6</f>
        <v>75.349999999999994</v>
      </c>
      <c r="X10" s="43"/>
      <c r="Y10" s="43"/>
      <c r="Z10" s="43"/>
      <c r="AA10" s="43"/>
      <c r="AB10" s="43"/>
      <c r="AC10" s="43"/>
      <c r="AD10" s="47">
        <f>データ!Q6</f>
        <v>3024</v>
      </c>
      <c r="AE10" s="47"/>
      <c r="AF10" s="47"/>
      <c r="AG10" s="47"/>
      <c r="AH10" s="47"/>
      <c r="AI10" s="47"/>
      <c r="AJ10" s="47"/>
      <c r="AK10" s="2"/>
      <c r="AL10" s="47">
        <f>データ!U6</f>
        <v>1798</v>
      </c>
      <c r="AM10" s="47"/>
      <c r="AN10" s="47"/>
      <c r="AO10" s="47"/>
      <c r="AP10" s="47"/>
      <c r="AQ10" s="47"/>
      <c r="AR10" s="47"/>
      <c r="AS10" s="47"/>
      <c r="AT10" s="43">
        <f>データ!V6</f>
        <v>0.63</v>
      </c>
      <c r="AU10" s="43"/>
      <c r="AV10" s="43"/>
      <c r="AW10" s="43"/>
      <c r="AX10" s="43"/>
      <c r="AY10" s="43"/>
      <c r="AZ10" s="43"/>
      <c r="BA10" s="43"/>
      <c r="BB10" s="43">
        <f>データ!W6</f>
        <v>2853.97</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284815</v>
      </c>
      <c r="D6" s="31">
        <f t="shared" si="3"/>
        <v>47</v>
      </c>
      <c r="E6" s="31">
        <f t="shared" si="3"/>
        <v>17</v>
      </c>
      <c r="F6" s="31">
        <f t="shared" si="3"/>
        <v>4</v>
      </c>
      <c r="G6" s="31">
        <f t="shared" si="3"/>
        <v>0</v>
      </c>
      <c r="H6" s="31" t="str">
        <f t="shared" si="3"/>
        <v>兵庫県　上郡町</v>
      </c>
      <c r="I6" s="31" t="str">
        <f t="shared" si="3"/>
        <v>法非適用</v>
      </c>
      <c r="J6" s="31" t="str">
        <f t="shared" si="3"/>
        <v>下水道事業</v>
      </c>
      <c r="K6" s="31" t="str">
        <f t="shared" si="3"/>
        <v>特定環境保全公共下水道</v>
      </c>
      <c r="L6" s="31" t="str">
        <f t="shared" si="3"/>
        <v>D3</v>
      </c>
      <c r="M6" s="32" t="str">
        <f t="shared" si="3"/>
        <v>-</v>
      </c>
      <c r="N6" s="32" t="str">
        <f t="shared" si="3"/>
        <v>該当数値なし</v>
      </c>
      <c r="O6" s="32">
        <f t="shared" si="3"/>
        <v>11.21</v>
      </c>
      <c r="P6" s="32">
        <f t="shared" si="3"/>
        <v>75.349999999999994</v>
      </c>
      <c r="Q6" s="32">
        <f t="shared" si="3"/>
        <v>3024</v>
      </c>
      <c r="R6" s="32">
        <f t="shared" si="3"/>
        <v>16154</v>
      </c>
      <c r="S6" s="32">
        <f t="shared" si="3"/>
        <v>150.26</v>
      </c>
      <c r="T6" s="32">
        <f t="shared" si="3"/>
        <v>107.51</v>
      </c>
      <c r="U6" s="32">
        <f t="shared" si="3"/>
        <v>1798</v>
      </c>
      <c r="V6" s="32">
        <f t="shared" si="3"/>
        <v>0.63</v>
      </c>
      <c r="W6" s="32">
        <f t="shared" si="3"/>
        <v>2853.97</v>
      </c>
      <c r="X6" s="33">
        <f>IF(X7="",NA(),X7)</f>
        <v>73.77</v>
      </c>
      <c r="Y6" s="33">
        <f t="shared" ref="Y6:AG6" si="4">IF(Y7="",NA(),Y7)</f>
        <v>73.89</v>
      </c>
      <c r="Z6" s="33">
        <f t="shared" si="4"/>
        <v>81.48</v>
      </c>
      <c r="AA6" s="33">
        <f t="shared" si="4"/>
        <v>80.5</v>
      </c>
      <c r="AB6" s="33">
        <f t="shared" si="4"/>
        <v>81.87</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3134.15</v>
      </c>
      <c r="BF6" s="33">
        <f t="shared" ref="BF6:BN6" si="7">IF(BF7="",NA(),BF7)</f>
        <v>2966.42</v>
      </c>
      <c r="BG6" s="33">
        <f t="shared" si="7"/>
        <v>2965.37</v>
      </c>
      <c r="BH6" s="33">
        <f t="shared" si="7"/>
        <v>2876.52</v>
      </c>
      <c r="BI6" s="33">
        <f t="shared" si="7"/>
        <v>2712.77</v>
      </c>
      <c r="BJ6" s="33">
        <f t="shared" si="7"/>
        <v>1868.17</v>
      </c>
      <c r="BK6" s="33">
        <f t="shared" si="7"/>
        <v>1835.56</v>
      </c>
      <c r="BL6" s="33">
        <f t="shared" si="7"/>
        <v>1716.82</v>
      </c>
      <c r="BM6" s="33">
        <f t="shared" si="7"/>
        <v>1554.05</v>
      </c>
      <c r="BN6" s="33">
        <f t="shared" si="7"/>
        <v>1671.86</v>
      </c>
      <c r="BO6" s="32" t="str">
        <f>IF(BO7="","",IF(BO7="-","【-】","【"&amp;SUBSTITUTE(TEXT(BO7,"#,##0.00"),"-","△")&amp;"】"))</f>
        <v>【1,479.31】</v>
      </c>
      <c r="BP6" s="33">
        <f>IF(BP7="",NA(),BP7)</f>
        <v>100</v>
      </c>
      <c r="BQ6" s="33">
        <f t="shared" ref="BQ6:BY6" si="8">IF(BQ7="",NA(),BQ7)</f>
        <v>100</v>
      </c>
      <c r="BR6" s="33">
        <f t="shared" si="8"/>
        <v>100</v>
      </c>
      <c r="BS6" s="33">
        <f t="shared" si="8"/>
        <v>100</v>
      </c>
      <c r="BT6" s="33">
        <f t="shared" si="8"/>
        <v>100</v>
      </c>
      <c r="BU6" s="33">
        <f t="shared" si="8"/>
        <v>55.15</v>
      </c>
      <c r="BV6" s="33">
        <f t="shared" si="8"/>
        <v>52.89</v>
      </c>
      <c r="BW6" s="33">
        <f t="shared" si="8"/>
        <v>51.73</v>
      </c>
      <c r="BX6" s="33">
        <f t="shared" si="8"/>
        <v>53.01</v>
      </c>
      <c r="BY6" s="33">
        <f t="shared" si="8"/>
        <v>50.54</v>
      </c>
      <c r="BZ6" s="32" t="str">
        <f>IF(BZ7="","",IF(BZ7="-","【-】","【"&amp;SUBSTITUTE(TEXT(BZ7,"#,##0.00"),"-","△")&amp;"】"))</f>
        <v>【63.50】</v>
      </c>
      <c r="CA6" s="33">
        <f>IF(CA7="",NA(),CA7)</f>
        <v>160.38999999999999</v>
      </c>
      <c r="CB6" s="33">
        <f t="shared" ref="CB6:CJ6" si="9">IF(CB7="",NA(),CB7)</f>
        <v>161.4</v>
      </c>
      <c r="CC6" s="33">
        <f t="shared" si="9"/>
        <v>161.63999999999999</v>
      </c>
      <c r="CD6" s="33">
        <f t="shared" si="9"/>
        <v>162.82</v>
      </c>
      <c r="CE6" s="33">
        <f t="shared" si="9"/>
        <v>165.29</v>
      </c>
      <c r="CF6" s="33">
        <f t="shared" si="9"/>
        <v>283.05</v>
      </c>
      <c r="CG6" s="33">
        <f t="shared" si="9"/>
        <v>300.52</v>
      </c>
      <c r="CH6" s="33">
        <f t="shared" si="9"/>
        <v>310.47000000000003</v>
      </c>
      <c r="CI6" s="33">
        <f t="shared" si="9"/>
        <v>299.39</v>
      </c>
      <c r="CJ6" s="33">
        <f t="shared" si="9"/>
        <v>320.36</v>
      </c>
      <c r="CK6" s="32" t="str">
        <f>IF(CK7="","",IF(CK7="-","【-】","【"&amp;SUBSTITUTE(TEXT(CK7,"#,##0.00"),"-","△")&amp;"】"))</f>
        <v>【253.12】</v>
      </c>
      <c r="CL6" s="33" t="str">
        <f>IF(CL7="",NA(),CL7)</f>
        <v>-</v>
      </c>
      <c r="CM6" s="33" t="str">
        <f t="shared" ref="CM6:CU6" si="10">IF(CM7="",NA(),CM7)</f>
        <v>-</v>
      </c>
      <c r="CN6" s="33" t="str">
        <f t="shared" si="10"/>
        <v>-</v>
      </c>
      <c r="CO6" s="33" t="str">
        <f t="shared" si="10"/>
        <v>-</v>
      </c>
      <c r="CP6" s="33" t="str">
        <f t="shared" si="10"/>
        <v>-</v>
      </c>
      <c r="CQ6" s="33">
        <f t="shared" si="10"/>
        <v>36.18</v>
      </c>
      <c r="CR6" s="33">
        <f t="shared" si="10"/>
        <v>36.799999999999997</v>
      </c>
      <c r="CS6" s="33">
        <f t="shared" si="10"/>
        <v>36.67</v>
      </c>
      <c r="CT6" s="33">
        <f t="shared" si="10"/>
        <v>36.200000000000003</v>
      </c>
      <c r="CU6" s="33">
        <f t="shared" si="10"/>
        <v>34.74</v>
      </c>
      <c r="CV6" s="32" t="str">
        <f>IF(CV7="","",IF(CV7="-","【-】","【"&amp;SUBSTITUTE(TEXT(CV7,"#,##0.00"),"-","△")&amp;"】"))</f>
        <v>【41.06】</v>
      </c>
      <c r="CW6" s="33">
        <f>IF(CW7="",NA(),CW7)</f>
        <v>86.32</v>
      </c>
      <c r="CX6" s="33">
        <f t="shared" ref="CX6:DF6" si="11">IF(CX7="",NA(),CX7)</f>
        <v>86.99</v>
      </c>
      <c r="CY6" s="33">
        <f t="shared" si="11"/>
        <v>87.1</v>
      </c>
      <c r="CZ6" s="33">
        <f t="shared" si="11"/>
        <v>88.06</v>
      </c>
      <c r="DA6" s="33">
        <f t="shared" si="11"/>
        <v>88.43</v>
      </c>
      <c r="DB6" s="33">
        <f t="shared" si="11"/>
        <v>72.14</v>
      </c>
      <c r="DC6" s="33">
        <f t="shared" si="11"/>
        <v>71.62</v>
      </c>
      <c r="DD6" s="33">
        <f t="shared" si="11"/>
        <v>71.239999999999995</v>
      </c>
      <c r="DE6" s="33">
        <f t="shared" si="11"/>
        <v>71.069999999999993</v>
      </c>
      <c r="DF6" s="33">
        <f t="shared" si="11"/>
        <v>70.14</v>
      </c>
      <c r="DG6" s="32" t="str">
        <f>IF(DG7="","",IF(DG7="-","【-】","【"&amp;SUBSTITUTE(TEXT(DG7,"#,##0.00"),"-","△")&amp;"】"))</f>
        <v>【80.39】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0.05</v>
      </c>
      <c r="EJ6" s="33">
        <f t="shared" si="14"/>
        <v>0.05</v>
      </c>
      <c r="EK6" s="33">
        <f t="shared" si="14"/>
        <v>0.05</v>
      </c>
      <c r="EL6" s="33">
        <f t="shared" si="14"/>
        <v>7.0000000000000007E-2</v>
      </c>
      <c r="EM6" s="33">
        <f t="shared" si="14"/>
        <v>0.08</v>
      </c>
      <c r="EN6" s="32" t="str">
        <f>IF(EN7="","",IF(EN7="-","【-】","【"&amp;SUBSTITUTE(TEXT(EN7,"#,##0.00"),"-","△")&amp;"】"))</f>
        <v>【0.05】</v>
      </c>
    </row>
    <row r="7" spans="1:144" s="34" customFormat="1">
      <c r="A7" s="26"/>
      <c r="B7" s="35">
        <v>2014</v>
      </c>
      <c r="C7" s="35">
        <v>284815</v>
      </c>
      <c r="D7" s="35">
        <v>47</v>
      </c>
      <c r="E7" s="35">
        <v>17</v>
      </c>
      <c r="F7" s="35">
        <v>4</v>
      </c>
      <c r="G7" s="35">
        <v>0</v>
      </c>
      <c r="H7" s="35" t="s">
        <v>96</v>
      </c>
      <c r="I7" s="35" t="s">
        <v>97</v>
      </c>
      <c r="J7" s="35" t="s">
        <v>98</v>
      </c>
      <c r="K7" s="35" t="s">
        <v>99</v>
      </c>
      <c r="L7" s="35" t="s">
        <v>100</v>
      </c>
      <c r="M7" s="36" t="s">
        <v>101</v>
      </c>
      <c r="N7" s="36" t="s">
        <v>102</v>
      </c>
      <c r="O7" s="36">
        <v>11.21</v>
      </c>
      <c r="P7" s="36">
        <v>75.349999999999994</v>
      </c>
      <c r="Q7" s="36">
        <v>3024</v>
      </c>
      <c r="R7" s="36">
        <v>16154</v>
      </c>
      <c r="S7" s="36">
        <v>150.26</v>
      </c>
      <c r="T7" s="36">
        <v>107.51</v>
      </c>
      <c r="U7" s="36">
        <v>1798</v>
      </c>
      <c r="V7" s="36">
        <v>0.63</v>
      </c>
      <c r="W7" s="36">
        <v>2853.97</v>
      </c>
      <c r="X7" s="36">
        <v>73.77</v>
      </c>
      <c r="Y7" s="36">
        <v>73.89</v>
      </c>
      <c r="Z7" s="36">
        <v>81.48</v>
      </c>
      <c r="AA7" s="36">
        <v>80.5</v>
      </c>
      <c r="AB7" s="36">
        <v>81.87</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3134.15</v>
      </c>
      <c r="BF7" s="36">
        <v>2966.42</v>
      </c>
      <c r="BG7" s="36">
        <v>2965.37</v>
      </c>
      <c r="BH7" s="36">
        <v>2876.52</v>
      </c>
      <c r="BI7" s="36">
        <v>2712.77</v>
      </c>
      <c r="BJ7" s="36">
        <v>1868.17</v>
      </c>
      <c r="BK7" s="36">
        <v>1835.56</v>
      </c>
      <c r="BL7" s="36">
        <v>1716.82</v>
      </c>
      <c r="BM7" s="36">
        <v>1554.05</v>
      </c>
      <c r="BN7" s="36">
        <v>1671.86</v>
      </c>
      <c r="BO7" s="36">
        <v>1479.31</v>
      </c>
      <c r="BP7" s="36">
        <v>100</v>
      </c>
      <c r="BQ7" s="36">
        <v>100</v>
      </c>
      <c r="BR7" s="36">
        <v>100</v>
      </c>
      <c r="BS7" s="36">
        <v>100</v>
      </c>
      <c r="BT7" s="36">
        <v>100</v>
      </c>
      <c r="BU7" s="36">
        <v>55.15</v>
      </c>
      <c r="BV7" s="36">
        <v>52.89</v>
      </c>
      <c r="BW7" s="36">
        <v>51.73</v>
      </c>
      <c r="BX7" s="36">
        <v>53.01</v>
      </c>
      <c r="BY7" s="36">
        <v>50.54</v>
      </c>
      <c r="BZ7" s="36">
        <v>63.5</v>
      </c>
      <c r="CA7" s="36">
        <v>160.38999999999999</v>
      </c>
      <c r="CB7" s="36">
        <v>161.4</v>
      </c>
      <c r="CC7" s="36">
        <v>161.63999999999999</v>
      </c>
      <c r="CD7" s="36">
        <v>162.82</v>
      </c>
      <c r="CE7" s="36">
        <v>165.29</v>
      </c>
      <c r="CF7" s="36">
        <v>283.05</v>
      </c>
      <c r="CG7" s="36">
        <v>300.52</v>
      </c>
      <c r="CH7" s="36">
        <v>310.47000000000003</v>
      </c>
      <c r="CI7" s="36">
        <v>299.39</v>
      </c>
      <c r="CJ7" s="36">
        <v>320.36</v>
      </c>
      <c r="CK7" s="36">
        <v>253.12</v>
      </c>
      <c r="CL7" s="36" t="s">
        <v>101</v>
      </c>
      <c r="CM7" s="36" t="s">
        <v>101</v>
      </c>
      <c r="CN7" s="36" t="s">
        <v>101</v>
      </c>
      <c r="CO7" s="36" t="s">
        <v>101</v>
      </c>
      <c r="CP7" s="36" t="s">
        <v>101</v>
      </c>
      <c r="CQ7" s="36">
        <v>36.18</v>
      </c>
      <c r="CR7" s="36">
        <v>36.799999999999997</v>
      </c>
      <c r="CS7" s="36">
        <v>36.67</v>
      </c>
      <c r="CT7" s="36">
        <v>36.200000000000003</v>
      </c>
      <c r="CU7" s="36">
        <v>34.74</v>
      </c>
      <c r="CV7" s="36">
        <v>41.06</v>
      </c>
      <c r="CW7" s="36">
        <v>86.32</v>
      </c>
      <c r="CX7" s="36">
        <v>86.99</v>
      </c>
      <c r="CY7" s="36">
        <v>87.1</v>
      </c>
      <c r="CZ7" s="36">
        <v>88.06</v>
      </c>
      <c r="DA7" s="36">
        <v>88.43</v>
      </c>
      <c r="DB7" s="36">
        <v>72.14</v>
      </c>
      <c r="DC7" s="36">
        <v>71.62</v>
      </c>
      <c r="DD7" s="36">
        <v>71.239999999999995</v>
      </c>
      <c r="DE7" s="36">
        <v>71.069999999999993</v>
      </c>
      <c r="DF7" s="36">
        <v>70.14</v>
      </c>
      <c r="DG7" s="36">
        <v>80.39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0.05</v>
      </c>
      <c r="EJ7" s="36">
        <v>0.05</v>
      </c>
      <c r="EK7" s="36">
        <v>0.05</v>
      </c>
      <c r="EL7" s="36">
        <v>7.0000000000000007E-2</v>
      </c>
      <c r="EM7" s="36">
        <v>0.08</v>
      </c>
      <c r="EN7" s="36">
        <v>0.05</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2016-02-03T09:05:21Z</dcterms:created>
  <dcterms:modified xsi:type="dcterms:W3CDTF">2016-02-17T00:31:44Z</dcterms:modified>
  <cp:category/>
</cp:coreProperties>
</file>