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上下水道課\上水\報告関係\経営比較分析表\経営分析H28.2.22報告分\"/>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<sst xmlns="http://schemas.openxmlformats.org/spreadsheetml/2006/main" count="217" uniqueCount="107">
  <si>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</si>
  <si>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</si>
  <si>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</si>
  <si>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</si>
  <si>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</si>
  <si>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</si>
  <si>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</si>
  <si>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</si>
  <si>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</si>
  <si>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</si>
  <si>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</si>
  <si>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</si>
  <si>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</si>
  <si>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</si>
  <si>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</si>
  <si>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</si>
  <si>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</si>
  <si>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</si>
  <si>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</si>
  <si>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</si>
  <si>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</si>
  <si>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</si>
  <si>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</si>
  <si>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</si>
  <si>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</si>
  <si>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</si>
  <si>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</si>
  <si>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</si>
  <si>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</si>
  <si>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</si>
  <si>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</si>
  <si>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</si>
  <si>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</si>
  <si>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</si>
  <si>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</si>
  <si>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</si>
  <si>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</si>
  <si>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</si>
  <si>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</si>
  <si>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</si>
  <si>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</si>
  <si>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</si>
  <si>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</si>
  <si>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</si>
  <si>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</si>
  <si>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</si>
  <si>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</si>
  <si>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</si>
  <si>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</si>
  <si>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</si>
  <si>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</si>
  <si>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</si>
  <si>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</si>
  <si>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</si>
  <si>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</si>
  <si>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</si>
  <si>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</si>
  <si>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</si>
  <si>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</si>
  <si>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</si>
  <si>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</si>
  <si>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</si>
  <si>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</si>
  <si>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</si>
  <si>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</si>
  <si>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</si>
  <si>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</si>
  <si>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</si>
  <si>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</si>
  <si>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</si>
  <si>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</si>
  <si>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</si>
  <si>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</si>
  <si>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</si>
  <si>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</si>
  <si>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</si>
  <si>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</si>
  <si>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</si>
  <si>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</si>
  <si>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</si>
  <si>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</si>
  <si>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</si>
  <si>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</si>
  <si>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</si>
  <si>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</si>
  <si>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</si>
  <si>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</si>
  <si>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</si>
  <si>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</si>
  <si>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</si>
  <si>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</si>
  <si>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</si>
  <si>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</si>
  <si>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</si>
  <si>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</si>
  <si>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</si>
  <si>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</si>
  <si>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</si>
  <si>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</si>
  <si>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</si>
  <si>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</si>
  <si>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</si>
  <si>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</si>
  <si>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</si>
  <si>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③管路更新率については、類似団体と比較して低い水準となっている。これは、下水道管の布設工事と合わせ、配水管の更新を行った事が要因である。今後は、配水池等の建築物が未更新であるため、未更新管路と合わせ、施設更新計画を作成し、計画的に更新事業を進めていく。</t>
    <phoneticPr fontId="4"/>
  </si>
  <si>
    <t>①経常収支比率は常に100％を超えているが、特に、平成25年度は河川改修工事に伴う受託工事の増、平成26年度においては、会計基準の見直しによる現金収入を伴わない長期前受金の発生により比率が高くなっている。実質的には水道料金だけでは経常費用を賄えておらず、老朽施設更新のための留保資金が十分に生み出せていないため料金改定の検討が必要である。
③流動比率が類似団体と比較して全体的に低くなっているのは、有価証券等により資金運用を行っているためである。平成26年度においては、会計基準の見直しに伴い、流動負債に単年度の企業債償還が計上されることとなり、類似団体は低くなっている。当町においては、償還額を踏まえた上で、資金運用を行っているので全体的に大きな変動はない。
④企業債残高対給水収益比率は類似団体より低い水準を維持しているのは、近年、企業債の借り入れを行っていないのが要因であるが、今後の施設更新事業により大幅に上昇するものと見込まれる。
⑤料金回収率は類似団体と同等の水準で、近年は給水原価が供給単価を上回る逆さ現象が起きていた。これは、人口減少による給水収益の減が要因である。しかし、平成26年度においては会計基準の見直しにより、経営指標の算定方式が変更となり、長期前受金戻入を控除することとなったため、給水原価が下がったのが要因である。
⑥給水原価は類似団体と比較して、大きな乖離はないが、平成26年度においては、会計基準の見直しにより長期前受金を差し引いた形である為、低い水準となっている。見直し以前の算定式で計算すれば、以前より大幅に給水原価が上がることになる。平成25年度以前においては、減価償却において、みなし償却と全償却を行っており、減価償却費が抑えられた状況であった。
⑦施設利用率は、給水人口の減少、節水意識の向上により、低下傾向にある。
⑧有収率は類似団体と比較しても高い水準を維持している。要因として、下水道管の布設に合わせ配水管の更新を行っており、漏水が少ないことがある。今後、老朽管更新工事を計画的に行い、引き続き高い水準を維持するよう努める。</t>
    <rPh sb="22" eb="23">
      <t>トク</t>
    </rPh>
    <rPh sb="62" eb="64">
      <t>キジュン</t>
    </rPh>
    <rPh sb="65" eb="67">
      <t>ミナオ</t>
    </rPh>
    <rPh sb="235" eb="237">
      <t>カイケイ</t>
    </rPh>
    <rPh sb="237" eb="239">
      <t>キジュン</t>
    </rPh>
    <rPh sb="240" eb="242">
      <t>ミナオ</t>
    </rPh>
    <rPh sb="458" eb="460">
      <t>ゲンショウ</t>
    </rPh>
    <rPh sb="508" eb="510">
      <t>キジュン</t>
    </rPh>
    <rPh sb="539" eb="541">
      <t>レイニュウ</t>
    </rPh>
    <rPh sb="542" eb="544">
      <t>コウジョ</t>
    </rPh>
    <rPh sb="613" eb="615">
      <t>キジュン</t>
    </rPh>
    <rPh sb="678" eb="679">
      <t>ア</t>
    </rPh>
    <phoneticPr fontId="4"/>
  </si>
  <si>
    <t>　高度経済成長期に急速に普及した資産が耐用年数を迎え、計画的に更新を行う必要性がある。また、近年の社会情勢として人口減少による給水収益が減少しつつある。そのような状況下において、施設更新を行う上で、現在の料金体系では全ての老朽施設更新へ充てる原資を見出せていないのが現状である。
　今後の水道事業の健全な経営を維持するには、経営の更なる効率化並びに料金改定の検討、また、限られた留保資金の他、補助金、企業債などを活用した計画的な施設更新を行うため、経営戦略の策定が必要となっている。</t>
    <rPh sb="210" eb="213">
      <t>ケイカクテキ</t>
    </rPh>
    <rPh sb="214" eb="216">
      <t>シセツ</t>
    </rPh>
    <rPh sb="216" eb="218">
      <t>コウシン</t>
    </rPh>
    <rPh sb="219" eb="220">
      <t>オコナ</t>
    </rPh>
    <rPh sb="224" eb="226">
      <t>ケイエイ</t>
    </rPh>
    <rPh sb="226" eb="228">
      <t>センリャク</t>
    </rPh>
    <rPh sb="229" eb="231">
      <t>サクテイ</t>
    </rPh>
    <rPh sb="232" eb="23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</si>
</sst>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0.27</c:v>
                </c:pt>
                <c:pt idx="1">
                  <c:v>0.2</c:v>
                </c:pt>
                <c:pt idx="2">
                  <c:v>0.05</c:v>
                </c:pt>
                <c:pt idx="3">
                  <c:v>0.4</c:v>
                </c:pt>
                <c:pt idx="4">
                  <c:v>0.13</c:v>
                </c:pt>
              </c:numCache>
            </c:numRef>
          </c:val>
        </c:ser>
        <c:dLbls>
          <c:showLegendKey val="0"/>
          <c:showVal val="0"/>
          <c:showCatName val="0"/>
          <c:showSerName val="0"/>
          <c:showPercent val="0"/>
          <c:showBubbleSize val="0"/>
        </c:dLbls>
        <c:gapWidth val="150"/>
        <c:axId val="197804752"/>
        <c:axId val="19780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97804752"/>
        <c:axId val="197805136"/>
      </c:lineChart>
      <c:dateAx>
        <c:axId val="197804752"/>
        <c:scaling>
          <c:orientation val="minMax"/>
        </c:scaling>
        <c:delete val="1"/>
        <c:axPos val="b"/>
        <c:numFmt formatCode="ge" sourceLinked="1"/>
        <c:majorTickMark val="none"/>
        <c:minorTickMark val="none"/>
        <c:tickLblPos val="none"/>
        <c:crossAx val="197805136"/>
        <c:crosses val="autoZero"/>
        <c:auto val="1"/>
        <c:lblOffset val="100"/>
        <c:baseTimeUnit val="years"/>
      </c:dateAx>
      <c:valAx>
        <c:axId val="19780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0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61.66</c:v>
                </c:pt>
                <c:pt idx="1">
                  <c:v>61.85</c:v>
                </c:pt>
                <c:pt idx="2">
                  <c:v>62.2</c:v>
                </c:pt>
                <c:pt idx="3">
                  <c:v>59.53</c:v>
                </c:pt>
                <c:pt idx="4">
                  <c:v>59.88</c:v>
                </c:pt>
              </c:numCache>
            </c:numRef>
          </c:val>
        </c:ser>
        <c:dLbls>
          <c:showLegendKey val="0"/>
          <c:showVal val="0"/>
          <c:showCatName val="0"/>
          <c:showSerName val="0"/>
          <c:showPercent val="0"/>
          <c:showBubbleSize val="0"/>
        </c:dLbls>
        <c:gapWidth val="150"/>
        <c:axId val="120001504"/>
        <c:axId val="12000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20001504"/>
        <c:axId val="120001112"/>
      </c:lineChart>
      <c:dateAx>
        <c:axId val="120001504"/>
        <c:scaling>
          <c:orientation val="minMax"/>
        </c:scaling>
        <c:delete val="1"/>
        <c:axPos val="b"/>
        <c:numFmt formatCode="ge" sourceLinked="1"/>
        <c:majorTickMark val="none"/>
        <c:minorTickMark val="none"/>
        <c:tickLblPos val="none"/>
        <c:crossAx val="120001112"/>
        <c:crosses val="autoZero"/>
        <c:auto val="1"/>
        <c:lblOffset val="100"/>
        <c:baseTimeUnit val="years"/>
      </c:dateAx>
      <c:valAx>
        <c:axId val="12000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0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90.46</c:v>
                </c:pt>
                <c:pt idx="1">
                  <c:v>90.09</c:v>
                </c:pt>
                <c:pt idx="2">
                  <c:v>89.75</c:v>
                </c:pt>
                <c:pt idx="3">
                  <c:v>89.5</c:v>
                </c:pt>
                <c:pt idx="4">
                  <c:v>89.15</c:v>
                </c:pt>
              </c:numCache>
            </c:numRef>
          </c:val>
        </c:ser>
        <c:dLbls>
          <c:showLegendKey val="0"/>
          <c:showVal val="0"/>
          <c:showCatName val="0"/>
          <c:showSerName val="0"/>
          <c:showPercent val="0"/>
          <c:showBubbleSize val="0"/>
        </c:dLbls>
        <c:gapWidth val="150"/>
        <c:axId val="198600016"/>
        <c:axId val="19860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98600016"/>
        <c:axId val="198600408"/>
      </c:lineChart>
      <c:dateAx>
        <c:axId val="198600016"/>
        <c:scaling>
          <c:orientation val="minMax"/>
        </c:scaling>
        <c:delete val="1"/>
        <c:axPos val="b"/>
        <c:numFmt formatCode="ge" sourceLinked="1"/>
        <c:majorTickMark val="none"/>
        <c:minorTickMark val="none"/>
        <c:tickLblPos val="none"/>
        <c:crossAx val="198600408"/>
        <c:crosses val="autoZero"/>
        <c:auto val="1"/>
        <c:lblOffset val="100"/>
        <c:baseTimeUnit val="years"/>
      </c:dateAx>
      <c:valAx>
        <c:axId val="19860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0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108.35</c:v>
                </c:pt>
                <c:pt idx="1">
                  <c:v>110.91</c:v>
                </c:pt>
                <c:pt idx="2">
                  <c:v>111.85</c:v>
                </c:pt>
                <c:pt idx="3">
                  <c:v>116.29</c:v>
                </c:pt>
                <c:pt idx="4">
                  <c:v>117.42</c:v>
                </c:pt>
              </c:numCache>
            </c:numRef>
          </c:val>
        </c:ser>
        <c:dLbls>
          <c:showLegendKey val="0"/>
          <c:showVal val="0"/>
          <c:showCatName val="0"/>
          <c:showSerName val="0"/>
          <c:showPercent val="0"/>
          <c:showBubbleSize val="0"/>
        </c:dLbls>
        <c:gapWidth val="150"/>
        <c:axId val="196952912"/>
        <c:axId val="19695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96952912"/>
        <c:axId val="196953296"/>
      </c:lineChart>
      <c:dateAx>
        <c:axId val="196952912"/>
        <c:scaling>
          <c:orientation val="minMax"/>
        </c:scaling>
        <c:delete val="1"/>
        <c:axPos val="b"/>
        <c:numFmt formatCode="ge" sourceLinked="1"/>
        <c:majorTickMark val="none"/>
        <c:minorTickMark val="none"/>
        <c:tickLblPos val="none"/>
        <c:crossAx val="196953296"/>
        <c:crosses val="autoZero"/>
        <c:auto val="1"/>
        <c:lblOffset val="100"/>
        <c:baseTimeUnit val="years"/>
      </c:dateAx>
      <c:valAx>
        <c:axId val="196953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695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22.76</c:v>
                </c:pt>
                <c:pt idx="1">
                  <c:v>23.94</c:v>
                </c:pt>
                <c:pt idx="2">
                  <c:v>24.91</c:v>
                </c:pt>
                <c:pt idx="3">
                  <c:v>23.74</c:v>
                </c:pt>
                <c:pt idx="4">
                  <c:v>34.11</c:v>
                </c:pt>
              </c:numCache>
            </c:numRef>
          </c:val>
        </c:ser>
        <c:dLbls>
          <c:showLegendKey val="0"/>
          <c:showVal val="0"/>
          <c:showCatName val="0"/>
          <c:showSerName val="0"/>
          <c:showPercent val="0"/>
          <c:showBubbleSize val="0"/>
        </c:dLbls>
        <c:gapWidth val="150"/>
        <c:axId val="198185080"/>
        <c:axId val="19818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98185080"/>
        <c:axId val="198189560"/>
      </c:lineChart>
      <c:dateAx>
        <c:axId val="198185080"/>
        <c:scaling>
          <c:orientation val="minMax"/>
        </c:scaling>
        <c:delete val="1"/>
        <c:axPos val="b"/>
        <c:numFmt formatCode="ge" sourceLinked="1"/>
        <c:majorTickMark val="none"/>
        <c:minorTickMark val="none"/>
        <c:tickLblPos val="none"/>
        <c:crossAx val="198189560"/>
        <c:crosses val="autoZero"/>
        <c:auto val="1"/>
        <c:lblOffset val="100"/>
        <c:baseTimeUnit val="years"/>
      </c:dateAx>
      <c:valAx>
        <c:axId val="19818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8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143080"/>
        <c:axId val="19823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98143080"/>
        <c:axId val="198237872"/>
      </c:lineChart>
      <c:dateAx>
        <c:axId val="198143080"/>
        <c:scaling>
          <c:orientation val="minMax"/>
        </c:scaling>
        <c:delete val="1"/>
        <c:axPos val="b"/>
        <c:numFmt formatCode="ge" sourceLinked="1"/>
        <c:majorTickMark val="none"/>
        <c:minorTickMark val="none"/>
        <c:tickLblPos val="none"/>
        <c:crossAx val="198237872"/>
        <c:crosses val="autoZero"/>
        <c:auto val="1"/>
        <c:lblOffset val="100"/>
        <c:baseTimeUnit val="years"/>
      </c:dateAx>
      <c:valAx>
        <c:axId val="19823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4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255480"/>
        <c:axId val="19825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98255480"/>
        <c:axId val="198255872"/>
      </c:lineChart>
      <c:dateAx>
        <c:axId val="198255480"/>
        <c:scaling>
          <c:orientation val="minMax"/>
        </c:scaling>
        <c:delete val="1"/>
        <c:axPos val="b"/>
        <c:numFmt formatCode="ge" sourceLinked="1"/>
        <c:majorTickMark val="none"/>
        <c:minorTickMark val="none"/>
        <c:tickLblPos val="none"/>
        <c:crossAx val="198255872"/>
        <c:crosses val="autoZero"/>
        <c:auto val="1"/>
        <c:lblOffset val="100"/>
        <c:baseTimeUnit val="years"/>
      </c:dateAx>
      <c:valAx>
        <c:axId val="198255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25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320.31</c:v>
                </c:pt>
                <c:pt idx="1">
                  <c:v>445.74</c:v>
                </c:pt>
                <c:pt idx="2">
                  <c:v>465.92</c:v>
                </c:pt>
                <c:pt idx="3">
                  <c:v>294.62</c:v>
                </c:pt>
                <c:pt idx="4">
                  <c:v>521.79</c:v>
                </c:pt>
              </c:numCache>
            </c:numRef>
          </c:val>
        </c:ser>
        <c:dLbls>
          <c:showLegendKey val="0"/>
          <c:showVal val="0"/>
          <c:showCatName val="0"/>
          <c:showSerName val="0"/>
          <c:showPercent val="0"/>
          <c:showBubbleSize val="0"/>
        </c:dLbls>
        <c:gapWidth val="150"/>
        <c:axId val="198257440"/>
        <c:axId val="19825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98257440"/>
        <c:axId val="198257832"/>
      </c:lineChart>
      <c:dateAx>
        <c:axId val="198257440"/>
        <c:scaling>
          <c:orientation val="minMax"/>
        </c:scaling>
        <c:delete val="1"/>
        <c:axPos val="b"/>
        <c:numFmt formatCode="ge" sourceLinked="1"/>
        <c:majorTickMark val="none"/>
        <c:minorTickMark val="none"/>
        <c:tickLblPos val="none"/>
        <c:crossAx val="198257832"/>
        <c:crosses val="autoZero"/>
        <c:auto val="1"/>
        <c:lblOffset val="100"/>
        <c:baseTimeUnit val="years"/>
      </c:dateAx>
      <c:valAx>
        <c:axId val="198257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2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325.27999999999997</c:v>
                </c:pt>
                <c:pt idx="1">
                  <c:v>293.42</c:v>
                </c:pt>
                <c:pt idx="2">
                  <c:v>275.95</c:v>
                </c:pt>
                <c:pt idx="3">
                  <c:v>269.69</c:v>
                </c:pt>
                <c:pt idx="4">
                  <c:v>258.07</c:v>
                </c:pt>
              </c:numCache>
            </c:numRef>
          </c:val>
        </c:ser>
        <c:dLbls>
          <c:showLegendKey val="0"/>
          <c:showVal val="0"/>
          <c:showCatName val="0"/>
          <c:showSerName val="0"/>
          <c:showPercent val="0"/>
          <c:showBubbleSize val="0"/>
        </c:dLbls>
        <c:gapWidth val="150"/>
        <c:axId val="198340544"/>
        <c:axId val="19834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98340544"/>
        <c:axId val="198340936"/>
      </c:lineChart>
      <c:dateAx>
        <c:axId val="198340544"/>
        <c:scaling>
          <c:orientation val="minMax"/>
        </c:scaling>
        <c:delete val="1"/>
        <c:axPos val="b"/>
        <c:numFmt formatCode="ge" sourceLinked="1"/>
        <c:majorTickMark val="none"/>
        <c:minorTickMark val="none"/>
        <c:tickLblPos val="none"/>
        <c:crossAx val="198340936"/>
        <c:crosses val="autoZero"/>
        <c:auto val="1"/>
        <c:lblOffset val="100"/>
        <c:baseTimeUnit val="years"/>
      </c:dateAx>
      <c:valAx>
        <c:axId val="198340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34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98.46</c:v>
                </c:pt>
                <c:pt idx="1">
                  <c:v>100.92</c:v>
                </c:pt>
                <c:pt idx="2">
                  <c:v>97.03</c:v>
                </c:pt>
                <c:pt idx="3">
                  <c:v>98.24</c:v>
                </c:pt>
                <c:pt idx="4">
                  <c:v>108.05</c:v>
                </c:pt>
              </c:numCache>
            </c:numRef>
          </c:val>
        </c:ser>
        <c:dLbls>
          <c:showLegendKey val="0"/>
          <c:showVal val="0"/>
          <c:showCatName val="0"/>
          <c:showSerName val="0"/>
          <c:showPercent val="0"/>
          <c:showBubbleSize val="0"/>
        </c:dLbls>
        <c:gapWidth val="150"/>
        <c:axId val="198257048"/>
        <c:axId val="19825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98257048"/>
        <c:axId val="198255088"/>
      </c:lineChart>
      <c:dateAx>
        <c:axId val="198257048"/>
        <c:scaling>
          <c:orientation val="minMax"/>
        </c:scaling>
        <c:delete val="1"/>
        <c:axPos val="b"/>
        <c:numFmt formatCode="ge" sourceLinked="1"/>
        <c:majorTickMark val="none"/>
        <c:minorTickMark val="none"/>
        <c:tickLblPos val="none"/>
        <c:crossAx val="198255088"/>
        <c:crosses val="autoZero"/>
        <c:auto val="1"/>
        <c:lblOffset val="100"/>
        <c:baseTimeUnit val="years"/>
      </c:dateAx>
      <c:valAx>
        <c:axId val="19825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5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160.01</c:v>
                </c:pt>
                <c:pt idx="1">
                  <c:v>157.18</c:v>
                </c:pt>
                <c:pt idx="2">
                  <c:v>162.13</c:v>
                </c:pt>
                <c:pt idx="3">
                  <c:v>162.57</c:v>
                </c:pt>
                <c:pt idx="4">
                  <c:v>145.35</c:v>
                </c:pt>
              </c:numCache>
            </c:numRef>
          </c:val>
        </c:ser>
        <c:dLbls>
          <c:showLegendKey val="0"/>
          <c:showVal val="0"/>
          <c:showCatName val="0"/>
          <c:showSerName val="0"/>
          <c:showPercent val="0"/>
          <c:showBubbleSize val="0"/>
        </c:dLbls>
        <c:gapWidth val="150"/>
        <c:axId val="198342504"/>
        <c:axId val="19834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98342504"/>
        <c:axId val="198342896"/>
      </c:lineChart>
      <c:dateAx>
        <c:axId val="198342504"/>
        <c:scaling>
          <c:orientation val="minMax"/>
        </c:scaling>
        <c:delete val="1"/>
        <c:axPos val="b"/>
        <c:numFmt formatCode="ge" sourceLinked="1"/>
        <c:majorTickMark val="none"/>
        <c:minorTickMark val="none"/>
        <c:tickLblPos val="none"/>
        <c:crossAx val="198342896"/>
        <c:crosses val="autoZero"/>
        <c:auto val="1"/>
        <c:lblOffset val="100"/>
        <c:baseTimeUnit val="years"/>
      </c:dateAx>
      <c:valAx>
        <c:axId val="19834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34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上郡町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16154</v>
      </c>
      <c r="AJ8" s="56"/>
      <c r="AK8" s="56"/>
      <c r="AL8" s="56"/>
      <c r="AM8" s="56"/>
      <c r="AN8" s="56"/>
      <c r="AO8" s="56"/>
      <c r="AP8" s="57"/>
      <c r="AQ8" s="47">
        <f>データ!R6</f>
        <v>150.26</v>
      </c>
      <c r="AR8" s="47"/>
      <c r="AS8" s="47"/>
      <c r="AT8" s="47"/>
      <c r="AU8" s="47"/>
      <c r="AV8" s="47"/>
      <c r="AW8" s="47"/>
      <c r="AX8" s="47"/>
      <c r="AY8" s="47">
        <f>データ!S6</f>
        <v>107.51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86.33</v>
      </c>
      <c r="K10" s="47"/>
      <c r="L10" s="47"/>
      <c r="M10" s="47"/>
      <c r="N10" s="47"/>
      <c r="O10" s="47"/>
      <c r="P10" s="47"/>
      <c r="Q10" s="47"/>
      <c r="R10" s="47">
        <f>データ!O6</f>
        <v>97.2</v>
      </c>
      <c r="S10" s="47"/>
      <c r="T10" s="47"/>
      <c r="U10" s="47"/>
      <c r="V10" s="47"/>
      <c r="W10" s="47"/>
      <c r="X10" s="47"/>
      <c r="Y10" s="47"/>
      <c r="Z10" s="78">
        <f>データ!P6</f>
        <v>2376</v>
      </c>
      <c r="AA10" s="78"/>
      <c r="AB10" s="78"/>
      <c r="AC10" s="78"/>
      <c r="AD10" s="78"/>
      <c r="AE10" s="78"/>
      <c r="AF10" s="78"/>
      <c r="AG10" s="78"/>
      <c r="AH10" s="2"/>
      <c r="AI10" s="78">
        <f>データ!T6</f>
        <v>15587</v>
      </c>
      <c r="AJ10" s="78"/>
      <c r="AK10" s="78"/>
      <c r="AL10" s="78"/>
      <c r="AM10" s="78"/>
      <c r="AN10" s="78"/>
      <c r="AO10" s="78"/>
      <c r="AP10" s="78"/>
      <c r="AQ10" s="47">
        <f>データ!U6</f>
        <v>22.9</v>
      </c>
      <c r="AR10" s="47"/>
      <c r="AS10" s="47"/>
      <c r="AT10" s="47"/>
      <c r="AU10" s="47"/>
      <c r="AV10" s="47"/>
      <c r="AW10" s="47"/>
      <c r="AX10" s="47"/>
      <c r="AY10" s="47">
        <f>データ!V6</f>
        <v>680.66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104</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106</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2"/>
      <c r="BN78" s="82"/>
      <c r="BO78" s="82"/>
      <c r="BP78" s="82"/>
      <c r="BQ78" s="82"/>
      <c r="BR78" s="82"/>
      <c r="BS78" s="82"/>
      <c r="BT78" s="82"/>
      <c r="BU78" s="82"/>
      <c r="BV78" s="82"/>
      <c r="BW78" s="82"/>
      <c r="BX78" s="82"/>
      <c r="BY78" s="82"/>
      <c r="BZ78" s="83"/>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84"/>
      <c r="BM79" s="82"/>
      <c r="BN79" s="82"/>
      <c r="BO79" s="82"/>
      <c r="BP79" s="82"/>
      <c r="BQ79" s="82"/>
      <c r="BR79" s="82"/>
      <c r="BS79" s="82"/>
      <c r="BT79" s="82"/>
      <c r="BU79" s="82"/>
      <c r="BV79" s="82"/>
      <c r="BW79" s="82"/>
      <c r="BX79" s="82"/>
      <c r="BY79" s="82"/>
      <c r="BZ79" s="83"/>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84"/>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5"/>
      <c r="BM82" s="86"/>
      <c r="BN82" s="86"/>
      <c r="BO82" s="86"/>
      <c r="BP82" s="86"/>
      <c r="BQ82" s="86"/>
      <c r="BR82" s="86"/>
      <c r="BS82" s="86"/>
      <c r="BT82" s="86"/>
      <c r="BU82" s="86"/>
      <c r="BV82" s="86"/>
      <c r="BW82" s="86"/>
      <c r="BX82" s="86"/>
      <c r="BY82" s="86"/>
      <c r="BZ82" s="87"/>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9" t="s">
        <v>49</v>
      </c>
      <c r="I3" s="90"/>
      <c r="J3" s="90"/>
      <c r="K3" s="90"/>
      <c r="L3" s="90"/>
      <c r="M3" s="90"/>
      <c r="N3" s="90"/>
      <c r="O3" s="90"/>
      <c r="P3" s="90"/>
      <c r="Q3" s="90"/>
      <c r="R3" s="90"/>
      <c r="S3" s="90"/>
      <c r="T3" s="90"/>
      <c r="U3" s="90"/>
      <c r="V3" s="91"/>
      <c r="W3" s="95" t="s">
        <v>50</v>
      </c>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t="s">
        <v>51</v>
      </c>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row>
    <row r="4" spans="1:143">
      <c r="A4" s="26" t="s">
        <v>52</v>
      </c>
      <c r="B4" s="28"/>
      <c r="C4" s="28"/>
      <c r="D4" s="28"/>
      <c r="E4" s="28"/>
      <c r="F4" s="28"/>
      <c r="G4" s="28"/>
      <c r="H4" s="92"/>
      <c r="I4" s="93"/>
      <c r="J4" s="93"/>
      <c r="K4" s="93"/>
      <c r="L4" s="93"/>
      <c r="M4" s="93"/>
      <c r="N4" s="93"/>
      <c r="O4" s="93"/>
      <c r="P4" s="93"/>
      <c r="Q4" s="93"/>
      <c r="R4" s="93"/>
      <c r="S4" s="93"/>
      <c r="T4" s="93"/>
      <c r="U4" s="93"/>
      <c r="V4" s="94"/>
      <c r="W4" s="88" t="s">
        <v>53</v>
      </c>
      <c r="X4" s="88"/>
      <c r="Y4" s="88"/>
      <c r="Z4" s="88"/>
      <c r="AA4" s="88"/>
      <c r="AB4" s="88"/>
      <c r="AC4" s="88"/>
      <c r="AD4" s="88"/>
      <c r="AE4" s="88"/>
      <c r="AF4" s="88"/>
      <c r="AG4" s="88"/>
      <c r="AH4" s="88" t="s">
        <v>54</v>
      </c>
      <c r="AI4" s="88"/>
      <c r="AJ4" s="88"/>
      <c r="AK4" s="88"/>
      <c r="AL4" s="88"/>
      <c r="AM4" s="88"/>
      <c r="AN4" s="88"/>
      <c r="AO4" s="88"/>
      <c r="AP4" s="88"/>
      <c r="AQ4" s="88"/>
      <c r="AR4" s="88"/>
      <c r="AS4" s="88" t="s">
        <v>55</v>
      </c>
      <c r="AT4" s="88"/>
      <c r="AU4" s="88"/>
      <c r="AV4" s="88"/>
      <c r="AW4" s="88"/>
      <c r="AX4" s="88"/>
      <c r="AY4" s="88"/>
      <c r="AZ4" s="88"/>
      <c r="BA4" s="88"/>
      <c r="BB4" s="88"/>
      <c r="BC4" s="88"/>
      <c r="BD4" s="88" t="s">
        <v>56</v>
      </c>
      <c r="BE4" s="88"/>
      <c r="BF4" s="88"/>
      <c r="BG4" s="88"/>
      <c r="BH4" s="88"/>
      <c r="BI4" s="88"/>
      <c r="BJ4" s="88"/>
      <c r="BK4" s="88"/>
      <c r="BL4" s="88"/>
      <c r="BM4" s="88"/>
      <c r="BN4" s="88"/>
      <c r="BO4" s="88" t="s">
        <v>57</v>
      </c>
      <c r="BP4" s="88"/>
      <c r="BQ4" s="88"/>
      <c r="BR4" s="88"/>
      <c r="BS4" s="88"/>
      <c r="BT4" s="88"/>
      <c r="BU4" s="88"/>
      <c r="BV4" s="88"/>
      <c r="BW4" s="88"/>
      <c r="BX4" s="88"/>
      <c r="BY4" s="88"/>
      <c r="BZ4" s="88" t="s">
        <v>58</v>
      </c>
      <c r="CA4" s="88"/>
      <c r="CB4" s="88"/>
      <c r="CC4" s="88"/>
      <c r="CD4" s="88"/>
      <c r="CE4" s="88"/>
      <c r="CF4" s="88"/>
      <c r="CG4" s="88"/>
      <c r="CH4" s="88"/>
      <c r="CI4" s="88"/>
      <c r="CJ4" s="88"/>
      <c r="CK4" s="88" t="s">
        <v>59</v>
      </c>
      <c r="CL4" s="88"/>
      <c r="CM4" s="88"/>
      <c r="CN4" s="88"/>
      <c r="CO4" s="88"/>
      <c r="CP4" s="88"/>
      <c r="CQ4" s="88"/>
      <c r="CR4" s="88"/>
      <c r="CS4" s="88"/>
      <c r="CT4" s="88"/>
      <c r="CU4" s="88"/>
      <c r="CV4" s="88" t="s">
        <v>60</v>
      </c>
      <c r="CW4" s="88"/>
      <c r="CX4" s="88"/>
      <c r="CY4" s="88"/>
      <c r="CZ4" s="88"/>
      <c r="DA4" s="88"/>
      <c r="DB4" s="88"/>
      <c r="DC4" s="88"/>
      <c r="DD4" s="88"/>
      <c r="DE4" s="88"/>
      <c r="DF4" s="88"/>
      <c r="DG4" s="88" t="s">
        <v>61</v>
      </c>
      <c r="DH4" s="88"/>
      <c r="DI4" s="88"/>
      <c r="DJ4" s="88"/>
      <c r="DK4" s="88"/>
      <c r="DL4" s="88"/>
      <c r="DM4" s="88"/>
      <c r="DN4" s="88"/>
      <c r="DO4" s="88"/>
      <c r="DP4" s="88"/>
      <c r="DQ4" s="88"/>
      <c r="DR4" s="88" t="s">
        <v>62</v>
      </c>
      <c r="DS4" s="88"/>
      <c r="DT4" s="88"/>
      <c r="DU4" s="88"/>
      <c r="DV4" s="88"/>
      <c r="DW4" s="88"/>
      <c r="DX4" s="88"/>
      <c r="DY4" s="88"/>
      <c r="DZ4" s="88"/>
      <c r="EA4" s="88"/>
      <c r="EB4" s="88"/>
      <c r="EC4" s="88" t="s">
        <v>63</v>
      </c>
      <c r="ED4" s="88"/>
      <c r="EE4" s="88"/>
      <c r="EF4" s="88"/>
      <c r="EG4" s="88"/>
      <c r="EH4" s="88"/>
      <c r="EI4" s="88"/>
      <c r="EJ4" s="88"/>
      <c r="EK4" s="88"/>
      <c r="EL4" s="88"/>
      <c r="EM4" s="88"/>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284815</v>
      </c>
      <c r="D6" s="31">
        <f t="shared" si="3"/>
        <v>46</v>
      </c>
      <c r="E6" s="31">
        <f t="shared" si="3"/>
        <v>1</v>
      </c>
      <c r="F6" s="31">
        <f t="shared" si="3"/>
        <v>0</v>
      </c>
      <c r="G6" s="31">
        <f t="shared" si="3"/>
        <v>1</v>
      </c>
      <c r="H6" s="31" t="str">
        <f t="shared" si="3"/>
        <v>兵庫県　上郡町</v>
      </c>
      <c r="I6" s="31" t="str">
        <f t="shared" si="3"/>
        <v>法適用</v>
      </c>
      <c r="J6" s="31" t="str">
        <f t="shared" si="3"/>
        <v>水道事業</v>
      </c>
      <c r="K6" s="31" t="str">
        <f t="shared" si="3"/>
        <v>末端給水事業</v>
      </c>
      <c r="L6" s="31" t="str">
        <f t="shared" si="3"/>
        <v>A6</v>
      </c>
      <c r="M6" s="32" t="str">
        <f t="shared" si="3"/>
        <v>-</v>
      </c>
      <c r="N6" s="32">
        <f t="shared" si="3"/>
        <v>86.33</v>
      </c>
      <c r="O6" s="32">
        <f t="shared" si="3"/>
        <v>97.2</v>
      </c>
      <c r="P6" s="32">
        <f t="shared" si="3"/>
        <v>2376</v>
      </c>
      <c r="Q6" s="32">
        <f t="shared" si="3"/>
        <v>16154</v>
      </c>
      <c r="R6" s="32">
        <f t="shared" si="3"/>
        <v>150.26</v>
      </c>
      <c r="S6" s="32">
        <f t="shared" si="3"/>
        <v>107.51</v>
      </c>
      <c r="T6" s="32">
        <f t="shared" si="3"/>
        <v>15587</v>
      </c>
      <c r="U6" s="32">
        <f t="shared" si="3"/>
        <v>22.9</v>
      </c>
      <c r="V6" s="32">
        <f t="shared" si="3"/>
        <v>680.66</v>
      </c>
      <c r="W6" s="33">
        <f>IF(W7="",NA(),W7)</f>
        <v>108.35</v>
      </c>
      <c r="X6" s="33">
        <f t="shared" ref="X6:AF6" si="4">IF(X7="",NA(),X7)</f>
        <v>110.91</v>
      </c>
      <c r="Y6" s="33">
        <f t="shared" si="4"/>
        <v>111.85</v>
      </c>
      <c r="Z6" s="33">
        <f t="shared" si="4"/>
        <v>116.29</v>
      </c>
      <c r="AA6" s="33">
        <f t="shared" si="4"/>
        <v>117.42</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320.31</v>
      </c>
      <c r="AT6" s="33">
        <f t="shared" ref="AT6:BB6" si="6">IF(AT7="",NA(),AT7)</f>
        <v>445.74</v>
      </c>
      <c r="AU6" s="33">
        <f t="shared" si="6"/>
        <v>465.92</v>
      </c>
      <c r="AV6" s="33">
        <f t="shared" si="6"/>
        <v>294.62</v>
      </c>
      <c r="AW6" s="33">
        <f t="shared" si="6"/>
        <v>521.79</v>
      </c>
      <c r="AX6" s="33">
        <f t="shared" si="6"/>
        <v>969.16</v>
      </c>
      <c r="AY6" s="33">
        <f t="shared" si="6"/>
        <v>995.5</v>
      </c>
      <c r="AZ6" s="33">
        <f t="shared" si="6"/>
        <v>915.5</v>
      </c>
      <c r="BA6" s="33">
        <f t="shared" si="6"/>
        <v>963.24</v>
      </c>
      <c r="BB6" s="33">
        <f t="shared" si="6"/>
        <v>381.53</v>
      </c>
      <c r="BC6" s="32" t="str">
        <f>IF(BC7="","",IF(BC7="-","【-】","【"&amp;SUBSTITUTE(TEXT(BC7,"#,##0.00"),"-","△")&amp;"】"))</f>
        <v>【264.16】</v>
      </c>
      <c r="BD6" s="33">
        <f>IF(BD7="",NA(),BD7)</f>
        <v>325.27999999999997</v>
      </c>
      <c r="BE6" s="33">
        <f t="shared" ref="BE6:BM6" si="7">IF(BE7="",NA(),BE7)</f>
        <v>293.42</v>
      </c>
      <c r="BF6" s="33">
        <f t="shared" si="7"/>
        <v>275.95</v>
      </c>
      <c r="BG6" s="33">
        <f t="shared" si="7"/>
        <v>269.69</v>
      </c>
      <c r="BH6" s="33">
        <f t="shared" si="7"/>
        <v>258.07</v>
      </c>
      <c r="BI6" s="33">
        <f t="shared" si="7"/>
        <v>421.66</v>
      </c>
      <c r="BJ6" s="33">
        <f t="shared" si="7"/>
        <v>414.59</v>
      </c>
      <c r="BK6" s="33">
        <f t="shared" si="7"/>
        <v>404.78</v>
      </c>
      <c r="BL6" s="33">
        <f t="shared" si="7"/>
        <v>400.38</v>
      </c>
      <c r="BM6" s="33">
        <f t="shared" si="7"/>
        <v>393.27</v>
      </c>
      <c r="BN6" s="32" t="str">
        <f>IF(BN7="","",IF(BN7="-","【-】","【"&amp;SUBSTITUTE(TEXT(BN7,"#,##0.00"),"-","△")&amp;"】"))</f>
        <v>【283.72】</v>
      </c>
      <c r="BO6" s="33">
        <f>IF(BO7="",NA(),BO7)</f>
        <v>98.46</v>
      </c>
      <c r="BP6" s="33">
        <f t="shared" ref="BP6:BX6" si="8">IF(BP7="",NA(),BP7)</f>
        <v>100.92</v>
      </c>
      <c r="BQ6" s="33">
        <f t="shared" si="8"/>
        <v>97.03</v>
      </c>
      <c r="BR6" s="33">
        <f t="shared" si="8"/>
        <v>98.24</v>
      </c>
      <c r="BS6" s="33">
        <f t="shared" si="8"/>
        <v>108.05</v>
      </c>
      <c r="BT6" s="33">
        <f t="shared" si="8"/>
        <v>99.51</v>
      </c>
      <c r="BU6" s="33">
        <f t="shared" si="8"/>
        <v>97.71</v>
      </c>
      <c r="BV6" s="33">
        <f t="shared" si="8"/>
        <v>98.07</v>
      </c>
      <c r="BW6" s="33">
        <f t="shared" si="8"/>
        <v>96.56</v>
      </c>
      <c r="BX6" s="33">
        <f t="shared" si="8"/>
        <v>100.47</v>
      </c>
      <c r="BY6" s="32" t="str">
        <f>IF(BY7="","",IF(BY7="-","【-】","【"&amp;SUBSTITUTE(TEXT(BY7,"#,##0.00"),"-","△")&amp;"】"))</f>
        <v>【104.60】</v>
      </c>
      <c r="BZ6" s="33">
        <f>IF(BZ7="",NA(),BZ7)</f>
        <v>160.01</v>
      </c>
      <c r="CA6" s="33">
        <f t="shared" ref="CA6:CI6" si="9">IF(CA7="",NA(),CA7)</f>
        <v>157.18</v>
      </c>
      <c r="CB6" s="33">
        <f t="shared" si="9"/>
        <v>162.13</v>
      </c>
      <c r="CC6" s="33">
        <f t="shared" si="9"/>
        <v>162.57</v>
      </c>
      <c r="CD6" s="33">
        <f t="shared" si="9"/>
        <v>145.35</v>
      </c>
      <c r="CE6" s="33">
        <f t="shared" si="9"/>
        <v>171.34</v>
      </c>
      <c r="CF6" s="33">
        <f t="shared" si="9"/>
        <v>173.56</v>
      </c>
      <c r="CG6" s="33">
        <f t="shared" si="9"/>
        <v>172.26</v>
      </c>
      <c r="CH6" s="33">
        <f t="shared" si="9"/>
        <v>177.14</v>
      </c>
      <c r="CI6" s="33">
        <f t="shared" si="9"/>
        <v>169.82</v>
      </c>
      <c r="CJ6" s="32" t="str">
        <f>IF(CJ7="","",IF(CJ7="-","【-】","【"&amp;SUBSTITUTE(TEXT(CJ7,"#,##0.00"),"-","△")&amp;"】"))</f>
        <v>【164.21】</v>
      </c>
      <c r="CK6" s="33">
        <f>IF(CK7="",NA(),CK7)</f>
        <v>61.66</v>
      </c>
      <c r="CL6" s="33">
        <f t="shared" ref="CL6:CT6" si="10">IF(CL7="",NA(),CL7)</f>
        <v>61.85</v>
      </c>
      <c r="CM6" s="33">
        <f t="shared" si="10"/>
        <v>62.2</v>
      </c>
      <c r="CN6" s="33">
        <f t="shared" si="10"/>
        <v>59.53</v>
      </c>
      <c r="CO6" s="33">
        <f t="shared" si="10"/>
        <v>59.88</v>
      </c>
      <c r="CP6" s="33">
        <f t="shared" si="10"/>
        <v>56.8</v>
      </c>
      <c r="CQ6" s="33">
        <f t="shared" si="10"/>
        <v>55.84</v>
      </c>
      <c r="CR6" s="33">
        <f t="shared" si="10"/>
        <v>55.68</v>
      </c>
      <c r="CS6" s="33">
        <f t="shared" si="10"/>
        <v>55.64</v>
      </c>
      <c r="CT6" s="33">
        <f t="shared" si="10"/>
        <v>55.13</v>
      </c>
      <c r="CU6" s="32" t="str">
        <f>IF(CU7="","",IF(CU7="-","【-】","【"&amp;SUBSTITUTE(TEXT(CU7,"#,##0.00"),"-","△")&amp;"】"))</f>
        <v>【59.80】</v>
      </c>
      <c r="CV6" s="33">
        <f>IF(CV7="",NA(),CV7)</f>
        <v>90.46</v>
      </c>
      <c r="CW6" s="33">
        <f t="shared" ref="CW6:DE6" si="11">IF(CW7="",NA(),CW7)</f>
        <v>90.09</v>
      </c>
      <c r="CX6" s="33">
        <f t="shared" si="11"/>
        <v>89.75</v>
      </c>
      <c r="CY6" s="33">
        <f t="shared" si="11"/>
        <v>89.5</v>
      </c>
      <c r="CZ6" s="33">
        <f t="shared" si="11"/>
        <v>89.15</v>
      </c>
      <c r="DA6" s="33">
        <f t="shared" si="11"/>
        <v>83.67</v>
      </c>
      <c r="DB6" s="33">
        <f t="shared" si="11"/>
        <v>83.11</v>
      </c>
      <c r="DC6" s="33">
        <f t="shared" si="11"/>
        <v>83.18</v>
      </c>
      <c r="DD6" s="33">
        <f t="shared" si="11"/>
        <v>83.09</v>
      </c>
      <c r="DE6" s="33">
        <f t="shared" si="11"/>
        <v>83</v>
      </c>
      <c r="DF6" s="32" t="str">
        <f>IF(DF7="","",IF(DF7="-","【-】","【"&amp;SUBSTITUTE(TEXT(DF7,"#,##0.00"),"-","△")&amp;"】"))</f>
        <v>【89.78】</v>
      </c>
      <c r="DG6" s="33">
        <f>IF(DG7="",NA(),DG7)</f>
        <v>22.76</v>
      </c>
      <c r="DH6" s="33">
        <f t="shared" ref="DH6:DP6" si="12">IF(DH7="",NA(),DH7)</f>
        <v>23.94</v>
      </c>
      <c r="DI6" s="33">
        <f t="shared" si="12"/>
        <v>24.91</v>
      </c>
      <c r="DJ6" s="33">
        <f t="shared" si="12"/>
        <v>23.74</v>
      </c>
      <c r="DK6" s="33">
        <f t="shared" si="12"/>
        <v>34.11</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2">
        <f t="shared" ref="DS6:EA6" si="13">IF(DS7="",NA(),DS7)</f>
        <v>0</v>
      </c>
      <c r="DT6" s="32">
        <f t="shared" si="13"/>
        <v>0</v>
      </c>
      <c r="DU6" s="32">
        <f t="shared" si="13"/>
        <v>0</v>
      </c>
      <c r="DV6" s="32">
        <f t="shared" si="13"/>
        <v>0</v>
      </c>
      <c r="DW6" s="33">
        <f t="shared" si="13"/>
        <v>6.46</v>
      </c>
      <c r="DX6" s="33">
        <f t="shared" si="13"/>
        <v>6.63</v>
      </c>
      <c r="DY6" s="33">
        <f t="shared" si="13"/>
        <v>7.73</v>
      </c>
      <c r="DZ6" s="33">
        <f t="shared" si="13"/>
        <v>8.8699999999999992</v>
      </c>
      <c r="EA6" s="33">
        <f t="shared" si="13"/>
        <v>9.85</v>
      </c>
      <c r="EB6" s="32" t="str">
        <f>IF(EB7="","",IF(EB7="-","【-】","【"&amp;SUBSTITUTE(TEXT(EB7,"#,##0.00"),"-","△")&amp;"】"))</f>
        <v>【12.42】</v>
      </c>
      <c r="EC6" s="33">
        <f>IF(EC7="",NA(),EC7)</f>
        <v>0.27</v>
      </c>
      <c r="ED6" s="33">
        <f t="shared" ref="ED6:EL6" si="14">IF(ED7="",NA(),ED7)</f>
        <v>0.2</v>
      </c>
      <c r="EE6" s="33">
        <f t="shared" si="14"/>
        <v>0.05</v>
      </c>
      <c r="EF6" s="33">
        <f t="shared" si="14"/>
        <v>0.4</v>
      </c>
      <c r="EG6" s="33">
        <f t="shared" si="14"/>
        <v>0.13</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284815</v>
      </c>
      <c r="D7" s="35">
        <v>46</v>
      </c>
      <c r="E7" s="35">
        <v>1</v>
      </c>
      <c r="F7" s="35">
        <v>0</v>
      </c>
      <c r="G7" s="35">
        <v>1</v>
      </c>
      <c r="H7" s="35" t="s">
        <v>93</v>
      </c>
      <c r="I7" s="35" t="s">
        <v>94</v>
      </c>
      <c r="J7" s="35" t="s">
        <v>95</v>
      </c>
      <c r="K7" s="35" t="s">
        <v>96</v>
      </c>
      <c r="L7" s="35" t="s">
        <v>97</v>
      </c>
      <c r="M7" s="36" t="s">
        <v>98</v>
      </c>
      <c r="N7" s="36">
        <v>86.33</v>
      </c>
      <c r="O7" s="36">
        <v>97.2</v>
      </c>
      <c r="P7" s="36">
        <v>2376</v>
      </c>
      <c r="Q7" s="36">
        <v>16154</v>
      </c>
      <c r="R7" s="36">
        <v>150.26</v>
      </c>
      <c r="S7" s="36">
        <v>107.51</v>
      </c>
      <c r="T7" s="36">
        <v>15587</v>
      </c>
      <c r="U7" s="36">
        <v>22.9</v>
      </c>
      <c r="V7" s="36">
        <v>680.66</v>
      </c>
      <c r="W7" s="36">
        <v>108.35</v>
      </c>
      <c r="X7" s="36">
        <v>110.91</v>
      </c>
      <c r="Y7" s="36">
        <v>111.85</v>
      </c>
      <c r="Z7" s="36">
        <v>116.29</v>
      </c>
      <c r="AA7" s="36">
        <v>117.42</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320.31</v>
      </c>
      <c r="AT7" s="36">
        <v>445.74</v>
      </c>
      <c r="AU7" s="36">
        <v>465.92</v>
      </c>
      <c r="AV7" s="36">
        <v>294.62</v>
      </c>
      <c r="AW7" s="36">
        <v>521.79</v>
      </c>
      <c r="AX7" s="36">
        <v>969.16</v>
      </c>
      <c r="AY7" s="36">
        <v>995.5</v>
      </c>
      <c r="AZ7" s="36">
        <v>915.5</v>
      </c>
      <c r="BA7" s="36">
        <v>963.24</v>
      </c>
      <c r="BB7" s="36">
        <v>381.53</v>
      </c>
      <c r="BC7" s="36">
        <v>264.16000000000003</v>
      </c>
      <c r="BD7" s="36">
        <v>325.27999999999997</v>
      </c>
      <c r="BE7" s="36">
        <v>293.42</v>
      </c>
      <c r="BF7" s="36">
        <v>275.95</v>
      </c>
      <c r="BG7" s="36">
        <v>269.69</v>
      </c>
      <c r="BH7" s="36">
        <v>258.07</v>
      </c>
      <c r="BI7" s="36">
        <v>421.66</v>
      </c>
      <c r="BJ7" s="36">
        <v>414.59</v>
      </c>
      <c r="BK7" s="36">
        <v>404.78</v>
      </c>
      <c r="BL7" s="36">
        <v>400.38</v>
      </c>
      <c r="BM7" s="36">
        <v>393.27</v>
      </c>
      <c r="BN7" s="36">
        <v>283.72000000000003</v>
      </c>
      <c r="BO7" s="36">
        <v>98.46</v>
      </c>
      <c r="BP7" s="36">
        <v>100.92</v>
      </c>
      <c r="BQ7" s="36">
        <v>97.03</v>
      </c>
      <c r="BR7" s="36">
        <v>98.24</v>
      </c>
      <c r="BS7" s="36">
        <v>108.05</v>
      </c>
      <c r="BT7" s="36">
        <v>99.51</v>
      </c>
      <c r="BU7" s="36">
        <v>97.71</v>
      </c>
      <c r="BV7" s="36">
        <v>98.07</v>
      </c>
      <c r="BW7" s="36">
        <v>96.56</v>
      </c>
      <c r="BX7" s="36">
        <v>100.47</v>
      </c>
      <c r="BY7" s="36">
        <v>104.6</v>
      </c>
      <c r="BZ7" s="36">
        <v>160.01</v>
      </c>
      <c r="CA7" s="36">
        <v>157.18</v>
      </c>
      <c r="CB7" s="36">
        <v>162.13</v>
      </c>
      <c r="CC7" s="36">
        <v>162.57</v>
      </c>
      <c r="CD7" s="36">
        <v>145.35</v>
      </c>
      <c r="CE7" s="36">
        <v>171.34</v>
      </c>
      <c r="CF7" s="36">
        <v>173.56</v>
      </c>
      <c r="CG7" s="36">
        <v>172.26</v>
      </c>
      <c r="CH7" s="36">
        <v>177.14</v>
      </c>
      <c r="CI7" s="36">
        <v>169.82</v>
      </c>
      <c r="CJ7" s="36">
        <v>164.21</v>
      </c>
      <c r="CK7" s="36">
        <v>61.66</v>
      </c>
      <c r="CL7" s="36">
        <v>61.85</v>
      </c>
      <c r="CM7" s="36">
        <v>62.2</v>
      </c>
      <c r="CN7" s="36">
        <v>59.53</v>
      </c>
      <c r="CO7" s="36">
        <v>59.88</v>
      </c>
      <c r="CP7" s="36">
        <v>56.8</v>
      </c>
      <c r="CQ7" s="36">
        <v>55.84</v>
      </c>
      <c r="CR7" s="36">
        <v>55.68</v>
      </c>
      <c r="CS7" s="36">
        <v>55.64</v>
      </c>
      <c r="CT7" s="36">
        <v>55.13</v>
      </c>
      <c r="CU7" s="36">
        <v>59.8</v>
      </c>
      <c r="CV7" s="36">
        <v>90.46</v>
      </c>
      <c r="CW7" s="36">
        <v>90.09</v>
      </c>
      <c r="CX7" s="36">
        <v>89.75</v>
      </c>
      <c r="CY7" s="36">
        <v>89.5</v>
      </c>
      <c r="CZ7" s="36">
        <v>89.15</v>
      </c>
      <c r="DA7" s="36">
        <v>83.67</v>
      </c>
      <c r="DB7" s="36">
        <v>83.11</v>
      </c>
      <c r="DC7" s="36">
        <v>83.18</v>
      </c>
      <c r="DD7" s="36">
        <v>83.09</v>
      </c>
      <c r="DE7" s="36">
        <v>83</v>
      </c>
      <c r="DF7" s="36">
        <v>89.78</v>
      </c>
      <c r="DG7" s="36">
        <v>22.76</v>
      </c>
      <c r="DH7" s="36">
        <v>23.94</v>
      </c>
      <c r="DI7" s="36">
        <v>24.91</v>
      </c>
      <c r="DJ7" s="36">
        <v>23.74</v>
      </c>
      <c r="DK7" s="36">
        <v>34.11</v>
      </c>
      <c r="DL7" s="36">
        <v>36.21</v>
      </c>
      <c r="DM7" s="36">
        <v>37.090000000000003</v>
      </c>
      <c r="DN7" s="36">
        <v>38.07</v>
      </c>
      <c r="DO7" s="36">
        <v>39.06</v>
      </c>
      <c r="DP7" s="36">
        <v>46.66</v>
      </c>
      <c r="DQ7" s="36">
        <v>46.31</v>
      </c>
      <c r="DR7" s="36">
        <v>0</v>
      </c>
      <c r="DS7" s="36">
        <v>0</v>
      </c>
      <c r="DT7" s="36">
        <v>0</v>
      </c>
      <c r="DU7" s="36">
        <v>0</v>
      </c>
      <c r="DV7" s="36">
        <v>0</v>
      </c>
      <c r="DW7" s="36">
        <v>6.46</v>
      </c>
      <c r="DX7" s="36">
        <v>6.63</v>
      </c>
      <c r="DY7" s="36">
        <v>7.73</v>
      </c>
      <c r="DZ7" s="36">
        <v>8.8699999999999992</v>
      </c>
      <c r="EA7" s="36">
        <v>9.85</v>
      </c>
      <c r="EB7" s="36">
        <v>12.42</v>
      </c>
      <c r="EC7" s="36">
        <v>0.27</v>
      </c>
      <c r="ED7" s="36">
        <v>0.2</v>
      </c>
      <c r="EE7" s="36">
        <v>0.05</v>
      </c>
      <c r="EF7" s="36">
        <v>0.4</v>
      </c>
      <c r="EG7" s="36">
        <v>0.13</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雅宏</cp:lastModifiedBy>
  <cp:lastPrinted>2016-02-24T02:35:34Z</cp:lastPrinted>
  <dcterms:created xsi:type="dcterms:W3CDTF">2016-02-03T07:25:03Z</dcterms:created>
  <dcterms:modified xsi:type="dcterms:W3CDTF">2016-02-24T04:00:42Z</dcterms:modified>
  <cp:category/>
</cp:coreProperties>
</file>