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58\Desktop\36 神河町\"/>
    </mc:Choice>
  </mc:AlternateContent>
  <workbookProtection workbookPassword="B501"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S6" i="5"/>
  <c r="R6" i="5"/>
  <c r="Q6" i="5"/>
  <c r="AD10" i="4" s="1"/>
  <c r="P6" i="5"/>
  <c r="O6" i="5"/>
  <c r="N6" i="5"/>
  <c r="M6" i="5"/>
  <c r="B10" i="4" s="1"/>
  <c r="L6" i="5"/>
  <c r="W8" i="4" s="1"/>
  <c r="K6" i="5"/>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W10" i="4"/>
  <c r="P10" i="4"/>
  <c r="I10" i="4"/>
  <c r="BB8" i="4"/>
  <c r="AT8" i="4"/>
  <c r="AL8" i="4"/>
  <c r="P8" i="4"/>
  <c r="C10" i="5" l="1"/>
  <c r="D10" i="5"/>
  <c r="E10" i="5"/>
  <c r="B10" i="5"/>
</calcChain>
</file>

<file path=xl/sharedStrings.xml><?xml version="1.0" encoding="utf-8"?>
<sst xmlns="http://schemas.openxmlformats.org/spreadsheetml/2006/main" count="220" uniqueCount="110">
  <si>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</si>
  <si>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</si>
  <si>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</si>
  <si>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</si>
  <si>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</si>
  <si>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</si>
  <si>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</si>
  <si>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</si>
  <si>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</si>
  <si>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</si>
  <si>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</si>
  <si>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</si>
  <si>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</si>
  <si>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</si>
  <si>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</si>
  <si>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</si>
  <si>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</si>
  <si>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</si>
  <si>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</si>
  <si>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</si>
  <si>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</si>
  <si>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</si>
  <si>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</si>
  <si>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</si>
  <si>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</si>
  <si>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</si>
  <si>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</si>
  <si>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</si>
  <si>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</si>
  <si>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</si>
  <si>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</si>
  <si>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</si>
  <si>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</si>
  <si>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</si>
  <si>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</si>
  <si>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</si>
  <si>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</si>
  <si>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</si>
  <si>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</si>
  <si>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</si>
  <si>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</si>
  <si>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22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</si>
  <si>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</si>
  <si>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</si>
  <si>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</si>
  <si>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</si>
  <si>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</si>
  <si>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</si>
  <si>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</si>
  <si>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</si>
  <si>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</si>
  <si>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</si>
  <si>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</si>
  <si>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</si>
  <si>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</si>
  <si>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</si>
  <si>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</si>
  <si>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</si>
  <si>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</si>
  <si>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</si>
  <si>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</si>
  <si>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</si>
  <si>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</si>
  <si>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</si>
  <si>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</si>
  <si>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</si>
  <si>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</si>
  <si>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</si>
  <si>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</si>
  <si>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</si>
  <si>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</si>
  <si>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</si>
  <si>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</si>
  <si>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</si>
  <si>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</si>
  <si>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</si>
  <si>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</si>
  <si>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</si>
  <si>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</si>
  <si>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</si>
  <si>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</si>
  <si>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</si>
  <si>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</si>
  <si>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</si>
  <si>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</si>
  <si>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</si>
  <si>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</si>
  <si>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</si>
  <si>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</si>
  <si>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</si>
  <si>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</si>
  <si>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</si>
  <si>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</si>
  <si>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</si>
  <si>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</si>
  <si>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</si>
  <si>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神河町</t>
  </si>
  <si>
    <t>法適用</t>
  </si>
  <si>
    <t>下水道事業</t>
  </si>
  <si>
    <t>農業集落排水</t>
  </si>
  <si>
    <t>F2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</si>
  <si>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</si>
  <si>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</si>
  <si>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</si>
  <si>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</si>
  <si>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</si>
  <si>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</si>
  <si>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常収支比率は平成２３年度から４年連続黒字を維持している。しかし、一般会計からの繰出金に依存した運営であり、使用料収入は減少傾向にある。現在のところ、使用料は従量制でなく人頭制を採用しており、水道料金とともに県内でも高額なので値上げは難しい状況にあるが、従量制への移行と併せて検討していく必要がある。</t>
    <phoneticPr fontId="4"/>
  </si>
  <si>
    <t>　管渠では管路には特に問題はないが、マンホールポンプ、中継ポンプの機械装置修繕が多くなっている。処理場においてもポンプやモーターなどの機械装置修繕が多くなっている。</t>
    <phoneticPr fontId="4"/>
  </si>
  <si>
    <t>　施設の統廃合計画の策定中で、５箇所ある処理場のうち１箇所を特環公共下水処理場に統合する予定である。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</si>
</sst>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78617936"/>
        <c:axId val="278618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0.02</c:v>
                </c:pt>
                <c:pt idx="1">
                  <c:v>0.03</c:v>
                </c:pt>
                <c:pt idx="2">
                  <c:v>0.04</c:v>
                </c:pt>
                <c:pt idx="3">
                  <c:v>0.03</c:v>
                </c:pt>
                <c:pt idx="4">
                  <c:v>0.02</c:v>
                </c:pt>
              </c:numCache>
            </c:numRef>
          </c:val>
          <c:smooth val="0"/>
        </c:ser>
        <c:dLbls>
          <c:showLegendKey val="0"/>
          <c:showVal val="0"/>
          <c:showCatName val="0"/>
          <c:showSerName val="0"/>
          <c:showPercent val="0"/>
          <c:showBubbleSize val="0"/>
        </c:dLbls>
        <c:marker val="1"/>
        <c:smooth val="0"/>
        <c:axId val="278617936"/>
        <c:axId val="278618320"/>
      </c:lineChart>
      <c:dateAx>
        <c:axId val="278617936"/>
        <c:scaling>
          <c:orientation val="minMax"/>
        </c:scaling>
        <c:delete val="1"/>
        <c:axPos val="b"/>
        <c:numFmt formatCode="ge" sourceLinked="1"/>
        <c:majorTickMark val="none"/>
        <c:minorTickMark val="none"/>
        <c:tickLblPos val="none"/>
        <c:crossAx val="278618320"/>
        <c:crosses val="autoZero"/>
        <c:auto val="1"/>
        <c:lblOffset val="100"/>
        <c:baseTimeUnit val="years"/>
      </c:dateAx>
      <c:valAx>
        <c:axId val="27861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861793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58.68</c:v>
                </c:pt>
                <c:pt idx="1">
                  <c:v>60.43</c:v>
                </c:pt>
                <c:pt idx="2">
                  <c:v>60.28</c:v>
                </c:pt>
                <c:pt idx="3">
                  <c:v>55.91</c:v>
                </c:pt>
                <c:pt idx="4">
                  <c:v>57.37</c:v>
                </c:pt>
              </c:numCache>
            </c:numRef>
          </c:val>
        </c:ser>
        <c:dLbls>
          <c:showLegendKey val="0"/>
          <c:showVal val="0"/>
          <c:showCatName val="0"/>
          <c:showSerName val="0"/>
          <c:showPercent val="0"/>
          <c:showBubbleSize val="0"/>
        </c:dLbls>
        <c:gapWidth val="150"/>
        <c:axId val="279200688"/>
        <c:axId val="279201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54.23</c:v>
                </c:pt>
                <c:pt idx="1">
                  <c:v>55.2</c:v>
                </c:pt>
                <c:pt idx="2">
                  <c:v>54.74</c:v>
                </c:pt>
                <c:pt idx="3">
                  <c:v>53.78</c:v>
                </c:pt>
                <c:pt idx="4">
                  <c:v>53.24</c:v>
                </c:pt>
              </c:numCache>
            </c:numRef>
          </c:val>
          <c:smooth val="0"/>
        </c:ser>
        <c:dLbls>
          <c:showLegendKey val="0"/>
          <c:showVal val="0"/>
          <c:showCatName val="0"/>
          <c:showSerName val="0"/>
          <c:showPercent val="0"/>
          <c:showBubbleSize val="0"/>
        </c:dLbls>
        <c:marker val="1"/>
        <c:smooth val="0"/>
        <c:axId val="279200688"/>
        <c:axId val="279201080"/>
      </c:lineChart>
      <c:dateAx>
        <c:axId val="279200688"/>
        <c:scaling>
          <c:orientation val="minMax"/>
        </c:scaling>
        <c:delete val="1"/>
        <c:axPos val="b"/>
        <c:numFmt formatCode="ge" sourceLinked="1"/>
        <c:majorTickMark val="none"/>
        <c:minorTickMark val="none"/>
        <c:tickLblPos val="none"/>
        <c:crossAx val="279201080"/>
        <c:crosses val="autoZero"/>
        <c:auto val="1"/>
        <c:lblOffset val="100"/>
        <c:baseTimeUnit val="years"/>
      </c:dateAx>
      <c:valAx>
        <c:axId val="279201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9200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98.51</c:v>
                </c:pt>
                <c:pt idx="1">
                  <c:v>98.81</c:v>
                </c:pt>
                <c:pt idx="2">
                  <c:v>98.78</c:v>
                </c:pt>
                <c:pt idx="3">
                  <c:v>98.76</c:v>
                </c:pt>
                <c:pt idx="4">
                  <c:v>98.78</c:v>
                </c:pt>
              </c:numCache>
            </c:numRef>
          </c:val>
        </c:ser>
        <c:dLbls>
          <c:showLegendKey val="0"/>
          <c:showVal val="0"/>
          <c:showCatName val="0"/>
          <c:showSerName val="0"/>
          <c:showPercent val="0"/>
          <c:showBubbleSize val="0"/>
        </c:dLbls>
        <c:gapWidth val="150"/>
        <c:axId val="169284600"/>
        <c:axId val="16928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83.61</c:v>
                </c:pt>
                <c:pt idx="1">
                  <c:v>83.73</c:v>
                </c:pt>
                <c:pt idx="2">
                  <c:v>83.88</c:v>
                </c:pt>
                <c:pt idx="3">
                  <c:v>84.06</c:v>
                </c:pt>
                <c:pt idx="4">
                  <c:v>84.07</c:v>
                </c:pt>
              </c:numCache>
            </c:numRef>
          </c:val>
          <c:smooth val="0"/>
        </c:ser>
        <c:dLbls>
          <c:showLegendKey val="0"/>
          <c:showVal val="0"/>
          <c:showCatName val="0"/>
          <c:showSerName val="0"/>
          <c:showPercent val="0"/>
          <c:showBubbleSize val="0"/>
        </c:dLbls>
        <c:marker val="1"/>
        <c:smooth val="0"/>
        <c:axId val="169284600"/>
        <c:axId val="169284208"/>
      </c:lineChart>
      <c:dateAx>
        <c:axId val="169284600"/>
        <c:scaling>
          <c:orientation val="minMax"/>
        </c:scaling>
        <c:delete val="1"/>
        <c:axPos val="b"/>
        <c:numFmt formatCode="ge" sourceLinked="1"/>
        <c:majorTickMark val="none"/>
        <c:minorTickMark val="none"/>
        <c:tickLblPos val="none"/>
        <c:crossAx val="169284208"/>
        <c:crosses val="autoZero"/>
        <c:auto val="1"/>
        <c:lblOffset val="100"/>
        <c:baseTimeUnit val="years"/>
      </c:dateAx>
      <c:valAx>
        <c:axId val="16928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9284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80.45</c:v>
                </c:pt>
                <c:pt idx="1">
                  <c:v>108.48</c:v>
                </c:pt>
                <c:pt idx="2">
                  <c:v>113.98</c:v>
                </c:pt>
                <c:pt idx="3">
                  <c:v>112.71</c:v>
                </c:pt>
                <c:pt idx="4">
                  <c:v>108.85</c:v>
                </c:pt>
              </c:numCache>
            </c:numRef>
          </c:val>
        </c:ser>
        <c:dLbls>
          <c:showLegendKey val="0"/>
          <c:showVal val="0"/>
          <c:showCatName val="0"/>
          <c:showSerName val="0"/>
          <c:showPercent val="0"/>
          <c:showBubbleSize val="0"/>
        </c:dLbls>
        <c:gapWidth val="150"/>
        <c:axId val="278771448"/>
        <c:axId val="278771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93.67</c:v>
                </c:pt>
                <c:pt idx="1">
                  <c:v>94.12</c:v>
                </c:pt>
                <c:pt idx="2">
                  <c:v>92.74</c:v>
                </c:pt>
                <c:pt idx="3">
                  <c:v>93.62</c:v>
                </c:pt>
                <c:pt idx="4">
                  <c:v>97.53</c:v>
                </c:pt>
              </c:numCache>
            </c:numRef>
          </c:val>
          <c:smooth val="0"/>
        </c:ser>
        <c:dLbls>
          <c:showLegendKey val="0"/>
          <c:showVal val="0"/>
          <c:showCatName val="0"/>
          <c:showSerName val="0"/>
          <c:showPercent val="0"/>
          <c:showBubbleSize val="0"/>
        </c:dLbls>
        <c:marker val="1"/>
        <c:smooth val="0"/>
        <c:axId val="278771448"/>
        <c:axId val="278771832"/>
      </c:lineChart>
      <c:dateAx>
        <c:axId val="278771448"/>
        <c:scaling>
          <c:orientation val="minMax"/>
        </c:scaling>
        <c:delete val="1"/>
        <c:axPos val="b"/>
        <c:numFmt formatCode="ge" sourceLinked="1"/>
        <c:majorTickMark val="none"/>
        <c:minorTickMark val="none"/>
        <c:tickLblPos val="none"/>
        <c:crossAx val="278771832"/>
        <c:crosses val="autoZero"/>
        <c:auto val="1"/>
        <c:lblOffset val="100"/>
        <c:baseTimeUnit val="years"/>
      </c:dateAx>
      <c:valAx>
        <c:axId val="278771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8771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11.68</c:v>
                </c:pt>
                <c:pt idx="1">
                  <c:v>13.22</c:v>
                </c:pt>
                <c:pt idx="2">
                  <c:v>14.75</c:v>
                </c:pt>
                <c:pt idx="3">
                  <c:v>16.239999999999998</c:v>
                </c:pt>
                <c:pt idx="4">
                  <c:v>36.78</c:v>
                </c:pt>
              </c:numCache>
            </c:numRef>
          </c:val>
        </c:ser>
        <c:dLbls>
          <c:showLegendKey val="0"/>
          <c:showVal val="0"/>
          <c:showCatName val="0"/>
          <c:showSerName val="0"/>
          <c:showPercent val="0"/>
          <c:showBubbleSize val="0"/>
        </c:dLbls>
        <c:gapWidth val="150"/>
        <c:axId val="169280288"/>
        <c:axId val="169280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7.61</c:v>
                </c:pt>
                <c:pt idx="1">
                  <c:v>8.35</c:v>
                </c:pt>
                <c:pt idx="2">
                  <c:v>9</c:v>
                </c:pt>
                <c:pt idx="3">
                  <c:v>10.11</c:v>
                </c:pt>
                <c:pt idx="4">
                  <c:v>20.68</c:v>
                </c:pt>
              </c:numCache>
            </c:numRef>
          </c:val>
          <c:smooth val="0"/>
        </c:ser>
        <c:dLbls>
          <c:showLegendKey val="0"/>
          <c:showVal val="0"/>
          <c:showCatName val="0"/>
          <c:showSerName val="0"/>
          <c:showPercent val="0"/>
          <c:showBubbleSize val="0"/>
        </c:dLbls>
        <c:marker val="1"/>
        <c:smooth val="0"/>
        <c:axId val="169280288"/>
        <c:axId val="169280680"/>
      </c:lineChart>
      <c:dateAx>
        <c:axId val="169280288"/>
        <c:scaling>
          <c:orientation val="minMax"/>
        </c:scaling>
        <c:delete val="1"/>
        <c:axPos val="b"/>
        <c:numFmt formatCode="ge" sourceLinked="1"/>
        <c:majorTickMark val="none"/>
        <c:minorTickMark val="none"/>
        <c:tickLblPos val="none"/>
        <c:crossAx val="169280680"/>
        <c:crosses val="autoZero"/>
        <c:auto val="1"/>
        <c:lblOffset val="100"/>
        <c:baseTimeUnit val="years"/>
      </c:dateAx>
      <c:valAx>
        <c:axId val="169280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9280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69281856"/>
        <c:axId val="169282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formatCode="#,##0.00;&quot;△&quot;#,##0.00;&quot;-&quot;">
                  <c:v>0.09</c:v>
                </c:pt>
                <c:pt idx="3" formatCode="#,##0.00;&quot;△&quot;#,##0.00;&quot;-&quot;">
                  <c:v>0.08</c:v>
                </c:pt>
                <c:pt idx="4" formatCode="#,##0.00;&quot;△&quot;#,##0.00;&quot;-&quot;">
                  <c:v>0.08</c:v>
                </c:pt>
              </c:numCache>
            </c:numRef>
          </c:val>
          <c:smooth val="0"/>
        </c:ser>
        <c:dLbls>
          <c:showLegendKey val="0"/>
          <c:showVal val="0"/>
          <c:showCatName val="0"/>
          <c:showSerName val="0"/>
          <c:showPercent val="0"/>
          <c:showBubbleSize val="0"/>
        </c:dLbls>
        <c:marker val="1"/>
        <c:smooth val="0"/>
        <c:axId val="169281856"/>
        <c:axId val="169282248"/>
      </c:lineChart>
      <c:dateAx>
        <c:axId val="169281856"/>
        <c:scaling>
          <c:orientation val="minMax"/>
        </c:scaling>
        <c:delete val="1"/>
        <c:axPos val="b"/>
        <c:numFmt formatCode="ge" sourceLinked="1"/>
        <c:majorTickMark val="none"/>
        <c:minorTickMark val="none"/>
        <c:tickLblPos val="none"/>
        <c:crossAx val="169282248"/>
        <c:crosses val="autoZero"/>
        <c:auto val="1"/>
        <c:lblOffset val="100"/>
        <c:baseTimeUnit val="years"/>
      </c:dateAx>
      <c:valAx>
        <c:axId val="169282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9281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473.07</c:v>
                </c:pt>
                <c:pt idx="1">
                  <c:v>464.06</c:v>
                </c:pt>
                <c:pt idx="2">
                  <c:v>439.61</c:v>
                </c:pt>
                <c:pt idx="3">
                  <c:v>393.82</c:v>
                </c:pt>
                <c:pt idx="4">
                  <c:v>229.73</c:v>
                </c:pt>
              </c:numCache>
            </c:numRef>
          </c:val>
        </c:ser>
        <c:dLbls>
          <c:showLegendKey val="0"/>
          <c:showVal val="0"/>
          <c:showCatName val="0"/>
          <c:showSerName val="0"/>
          <c:showPercent val="0"/>
          <c:showBubbleSize val="0"/>
        </c:dLbls>
        <c:gapWidth val="150"/>
        <c:axId val="169284992"/>
        <c:axId val="169285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249.36</c:v>
                </c:pt>
                <c:pt idx="1">
                  <c:v>262.73</c:v>
                </c:pt>
                <c:pt idx="2">
                  <c:v>243.13</c:v>
                </c:pt>
                <c:pt idx="3">
                  <c:v>280.08</c:v>
                </c:pt>
                <c:pt idx="4">
                  <c:v>223.09</c:v>
                </c:pt>
              </c:numCache>
            </c:numRef>
          </c:val>
          <c:smooth val="0"/>
        </c:ser>
        <c:dLbls>
          <c:showLegendKey val="0"/>
          <c:showVal val="0"/>
          <c:showCatName val="0"/>
          <c:showSerName val="0"/>
          <c:showPercent val="0"/>
          <c:showBubbleSize val="0"/>
        </c:dLbls>
        <c:marker val="1"/>
        <c:smooth val="0"/>
        <c:axId val="169284992"/>
        <c:axId val="169285384"/>
      </c:lineChart>
      <c:dateAx>
        <c:axId val="169284992"/>
        <c:scaling>
          <c:orientation val="minMax"/>
        </c:scaling>
        <c:delete val="1"/>
        <c:axPos val="b"/>
        <c:numFmt formatCode="ge" sourceLinked="1"/>
        <c:majorTickMark val="none"/>
        <c:minorTickMark val="none"/>
        <c:tickLblPos val="none"/>
        <c:crossAx val="169285384"/>
        <c:crosses val="autoZero"/>
        <c:auto val="1"/>
        <c:lblOffset val="100"/>
        <c:baseTimeUnit val="years"/>
      </c:dateAx>
      <c:valAx>
        <c:axId val="169285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92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1342.02</c:v>
                </c:pt>
                <c:pt idx="1">
                  <c:v>1396.61</c:v>
                </c:pt>
                <c:pt idx="2">
                  <c:v>1783.16</c:v>
                </c:pt>
                <c:pt idx="3">
                  <c:v>1634.87</c:v>
                </c:pt>
                <c:pt idx="4">
                  <c:v>108.16</c:v>
                </c:pt>
              </c:numCache>
            </c:numRef>
          </c:val>
        </c:ser>
        <c:dLbls>
          <c:showLegendKey val="0"/>
          <c:showVal val="0"/>
          <c:showCatName val="0"/>
          <c:showSerName val="0"/>
          <c:showPercent val="0"/>
          <c:showBubbleSize val="0"/>
        </c:dLbls>
        <c:gapWidth val="150"/>
        <c:axId val="279194808"/>
        <c:axId val="279195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209.11</c:v>
                </c:pt>
                <c:pt idx="1">
                  <c:v>194.53</c:v>
                </c:pt>
                <c:pt idx="2">
                  <c:v>162.52000000000001</c:v>
                </c:pt>
                <c:pt idx="3">
                  <c:v>124.2</c:v>
                </c:pt>
                <c:pt idx="4">
                  <c:v>33.03</c:v>
                </c:pt>
              </c:numCache>
            </c:numRef>
          </c:val>
          <c:smooth val="0"/>
        </c:ser>
        <c:dLbls>
          <c:showLegendKey val="0"/>
          <c:showVal val="0"/>
          <c:showCatName val="0"/>
          <c:showSerName val="0"/>
          <c:showPercent val="0"/>
          <c:showBubbleSize val="0"/>
        </c:dLbls>
        <c:marker val="1"/>
        <c:smooth val="0"/>
        <c:axId val="279194808"/>
        <c:axId val="279195200"/>
      </c:lineChart>
      <c:dateAx>
        <c:axId val="279194808"/>
        <c:scaling>
          <c:orientation val="minMax"/>
        </c:scaling>
        <c:delete val="1"/>
        <c:axPos val="b"/>
        <c:numFmt formatCode="ge" sourceLinked="1"/>
        <c:majorTickMark val="none"/>
        <c:minorTickMark val="none"/>
        <c:tickLblPos val="none"/>
        <c:crossAx val="279195200"/>
        <c:crosses val="autoZero"/>
        <c:auto val="1"/>
        <c:lblOffset val="100"/>
        <c:baseTimeUnit val="years"/>
      </c:dateAx>
      <c:valAx>
        <c:axId val="279195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9194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462.15</c:v>
                </c:pt>
                <c:pt idx="1">
                  <c:v>270.5</c:v>
                </c:pt>
                <c:pt idx="2">
                  <c:v>460.5</c:v>
                </c:pt>
                <c:pt idx="3">
                  <c:v>384.9</c:v>
                </c:pt>
                <c:pt idx="4">
                  <c:v>456.18</c:v>
                </c:pt>
              </c:numCache>
            </c:numRef>
          </c:val>
        </c:ser>
        <c:dLbls>
          <c:showLegendKey val="0"/>
          <c:showVal val="0"/>
          <c:showCatName val="0"/>
          <c:showSerName val="0"/>
          <c:showPercent val="0"/>
          <c:showBubbleSize val="0"/>
        </c:dLbls>
        <c:gapWidth val="150"/>
        <c:axId val="279196376"/>
        <c:axId val="279196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1267.26</c:v>
                </c:pt>
                <c:pt idx="1">
                  <c:v>1239.2</c:v>
                </c:pt>
                <c:pt idx="2">
                  <c:v>1197.82</c:v>
                </c:pt>
                <c:pt idx="3">
                  <c:v>1126.77</c:v>
                </c:pt>
                <c:pt idx="4">
                  <c:v>1044.8</c:v>
                </c:pt>
              </c:numCache>
            </c:numRef>
          </c:val>
          <c:smooth val="0"/>
        </c:ser>
        <c:dLbls>
          <c:showLegendKey val="0"/>
          <c:showVal val="0"/>
          <c:showCatName val="0"/>
          <c:showSerName val="0"/>
          <c:showPercent val="0"/>
          <c:showBubbleSize val="0"/>
        </c:dLbls>
        <c:marker val="1"/>
        <c:smooth val="0"/>
        <c:axId val="279196376"/>
        <c:axId val="279196768"/>
      </c:lineChart>
      <c:dateAx>
        <c:axId val="279196376"/>
        <c:scaling>
          <c:orientation val="minMax"/>
        </c:scaling>
        <c:delete val="1"/>
        <c:axPos val="b"/>
        <c:numFmt formatCode="ge" sourceLinked="1"/>
        <c:majorTickMark val="none"/>
        <c:minorTickMark val="none"/>
        <c:tickLblPos val="none"/>
        <c:crossAx val="279196768"/>
        <c:crosses val="autoZero"/>
        <c:auto val="1"/>
        <c:lblOffset val="100"/>
        <c:baseTimeUnit val="years"/>
      </c:dateAx>
      <c:valAx>
        <c:axId val="279196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9196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65.150000000000006</c:v>
                </c:pt>
                <c:pt idx="1">
                  <c:v>116.5</c:v>
                </c:pt>
                <c:pt idx="2">
                  <c:v>129.35</c:v>
                </c:pt>
                <c:pt idx="3">
                  <c:v>121.5</c:v>
                </c:pt>
                <c:pt idx="4">
                  <c:v>86.17</c:v>
                </c:pt>
              </c:numCache>
            </c:numRef>
          </c:val>
        </c:ser>
        <c:dLbls>
          <c:showLegendKey val="0"/>
          <c:showVal val="0"/>
          <c:showCatName val="0"/>
          <c:showSerName val="0"/>
          <c:showPercent val="0"/>
          <c:showBubbleSize val="0"/>
        </c:dLbls>
        <c:gapWidth val="150"/>
        <c:axId val="279194416"/>
        <c:axId val="279197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53.42</c:v>
                </c:pt>
                <c:pt idx="1">
                  <c:v>51.56</c:v>
                </c:pt>
                <c:pt idx="2">
                  <c:v>51.03</c:v>
                </c:pt>
                <c:pt idx="3">
                  <c:v>50.9</c:v>
                </c:pt>
                <c:pt idx="4">
                  <c:v>50.82</c:v>
                </c:pt>
              </c:numCache>
            </c:numRef>
          </c:val>
          <c:smooth val="0"/>
        </c:ser>
        <c:dLbls>
          <c:showLegendKey val="0"/>
          <c:showVal val="0"/>
          <c:showCatName val="0"/>
          <c:showSerName val="0"/>
          <c:showPercent val="0"/>
          <c:showBubbleSize val="0"/>
        </c:dLbls>
        <c:marker val="1"/>
        <c:smooth val="0"/>
        <c:axId val="279194416"/>
        <c:axId val="279197944"/>
      </c:lineChart>
      <c:dateAx>
        <c:axId val="279194416"/>
        <c:scaling>
          <c:orientation val="minMax"/>
        </c:scaling>
        <c:delete val="1"/>
        <c:axPos val="b"/>
        <c:numFmt formatCode="ge" sourceLinked="1"/>
        <c:majorTickMark val="none"/>
        <c:minorTickMark val="none"/>
        <c:tickLblPos val="none"/>
        <c:crossAx val="279197944"/>
        <c:crosses val="autoZero"/>
        <c:auto val="1"/>
        <c:lblOffset val="100"/>
        <c:baseTimeUnit val="years"/>
      </c:dateAx>
      <c:valAx>
        <c:axId val="279197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9194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199.85</c:v>
                </c:pt>
                <c:pt idx="1">
                  <c:v>110.62</c:v>
                </c:pt>
                <c:pt idx="2">
                  <c:v>103.58</c:v>
                </c:pt>
                <c:pt idx="3">
                  <c:v>111.67</c:v>
                </c:pt>
                <c:pt idx="4">
                  <c:v>148.63999999999999</c:v>
                </c:pt>
              </c:numCache>
            </c:numRef>
          </c:val>
        </c:ser>
        <c:dLbls>
          <c:showLegendKey val="0"/>
          <c:showVal val="0"/>
          <c:showCatName val="0"/>
          <c:showSerName val="0"/>
          <c:showPercent val="0"/>
          <c:showBubbleSize val="0"/>
        </c:dLbls>
        <c:gapWidth val="150"/>
        <c:axId val="279199120"/>
        <c:axId val="279199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269.12</c:v>
                </c:pt>
                <c:pt idx="1">
                  <c:v>283.26</c:v>
                </c:pt>
                <c:pt idx="2">
                  <c:v>289.60000000000002</c:v>
                </c:pt>
                <c:pt idx="3">
                  <c:v>293.27</c:v>
                </c:pt>
                <c:pt idx="4">
                  <c:v>300.52</c:v>
                </c:pt>
              </c:numCache>
            </c:numRef>
          </c:val>
          <c:smooth val="0"/>
        </c:ser>
        <c:dLbls>
          <c:showLegendKey val="0"/>
          <c:showVal val="0"/>
          <c:showCatName val="0"/>
          <c:showSerName val="0"/>
          <c:showPercent val="0"/>
          <c:showBubbleSize val="0"/>
        </c:dLbls>
        <c:marker val="1"/>
        <c:smooth val="0"/>
        <c:axId val="279199120"/>
        <c:axId val="279199512"/>
      </c:lineChart>
      <c:dateAx>
        <c:axId val="279199120"/>
        <c:scaling>
          <c:orientation val="minMax"/>
        </c:scaling>
        <c:delete val="1"/>
        <c:axPos val="b"/>
        <c:numFmt formatCode="ge" sourceLinked="1"/>
        <c:majorTickMark val="none"/>
        <c:minorTickMark val="none"/>
        <c:tickLblPos val="none"/>
        <c:crossAx val="279199512"/>
        <c:crosses val="autoZero"/>
        <c:auto val="1"/>
        <c:lblOffset val="100"/>
        <c:baseTimeUnit val="years"/>
      </c:dateAx>
      <c:valAx>
        <c:axId val="279199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9199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【98.75】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【205.86】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【34.63】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【20.45】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C2" zoomScale="55" zoomScaleNormal="55"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兵庫県　神河町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12083</v>
      </c>
      <c r="AM8" s="64"/>
      <c r="AN8" s="64"/>
      <c r="AO8" s="64"/>
      <c r="AP8" s="64"/>
      <c r="AQ8" s="64"/>
      <c r="AR8" s="64"/>
      <c r="AS8" s="64"/>
      <c r="AT8" s="63">
        <f>データ!S6</f>
        <v>202.23</v>
      </c>
      <c r="AU8" s="63"/>
      <c r="AV8" s="63"/>
      <c r="AW8" s="63"/>
      <c r="AX8" s="63"/>
      <c r="AY8" s="63"/>
      <c r="AZ8" s="63"/>
      <c r="BA8" s="63"/>
      <c r="BB8" s="63">
        <f>データ!T6</f>
        <v>59.75</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f>データ!N6</f>
        <v>56.75</v>
      </c>
      <c r="J10" s="63"/>
      <c r="K10" s="63"/>
      <c r="L10" s="63"/>
      <c r="M10" s="63"/>
      <c r="N10" s="63"/>
      <c r="O10" s="63"/>
      <c r="P10" s="63">
        <f>データ!O6</f>
        <v>24.48</v>
      </c>
      <c r="Q10" s="63"/>
      <c r="R10" s="63"/>
      <c r="S10" s="63"/>
      <c r="T10" s="63"/>
      <c r="U10" s="63"/>
      <c r="V10" s="63"/>
      <c r="W10" s="63">
        <f>データ!P6</f>
        <v>100</v>
      </c>
      <c r="X10" s="63"/>
      <c r="Y10" s="63"/>
      <c r="Z10" s="63"/>
      <c r="AA10" s="63"/>
      <c r="AB10" s="63"/>
      <c r="AC10" s="63"/>
      <c r="AD10" s="64">
        <f>データ!Q6</f>
        <v>4485</v>
      </c>
      <c r="AE10" s="64"/>
      <c r="AF10" s="64"/>
      <c r="AG10" s="64"/>
      <c r="AH10" s="64"/>
      <c r="AI10" s="64"/>
      <c r="AJ10" s="64"/>
      <c r="AK10" s="2"/>
      <c r="AL10" s="64">
        <f>データ!U6</f>
        <v>2943</v>
      </c>
      <c r="AM10" s="64"/>
      <c r="AN10" s="64"/>
      <c r="AO10" s="64"/>
      <c r="AP10" s="64"/>
      <c r="AQ10" s="64"/>
      <c r="AR10" s="64"/>
      <c r="AS10" s="64"/>
      <c r="AT10" s="63">
        <f>データ!V6</f>
        <v>1.71</v>
      </c>
      <c r="AU10" s="63"/>
      <c r="AV10" s="63"/>
      <c r="AW10" s="63"/>
      <c r="AX10" s="63"/>
      <c r="AY10" s="63"/>
      <c r="AZ10" s="63"/>
      <c r="BA10" s="63"/>
      <c r="BB10" s="63">
        <f>データ!W6</f>
        <v>1721.05</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107</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2014</v>
      </c>
      <c r="C6" s="31">
        <f t="shared" ref="C6:W6" si="3">C7</f>
        <v>284467</v>
      </c>
      <c r="D6" s="31">
        <f t="shared" si="3"/>
        <v>46</v>
      </c>
      <c r="E6" s="31">
        <f t="shared" si="3"/>
        <v>17</v>
      </c>
      <c r="F6" s="31">
        <f t="shared" si="3"/>
        <v>5</v>
      </c>
      <c r="G6" s="31">
        <f t="shared" si="3"/>
        <v>0</v>
      </c>
      <c r="H6" s="31" t="str">
        <f t="shared" si="3"/>
        <v>兵庫県　神河町</v>
      </c>
      <c r="I6" s="31" t="str">
        <f t="shared" si="3"/>
        <v>法適用</v>
      </c>
      <c r="J6" s="31" t="str">
        <f t="shared" si="3"/>
        <v>下水道事業</v>
      </c>
      <c r="K6" s="31" t="str">
        <f t="shared" si="3"/>
        <v>農業集落排水</v>
      </c>
      <c r="L6" s="31" t="str">
        <f t="shared" si="3"/>
        <v>F2</v>
      </c>
      <c r="M6" s="32" t="str">
        <f t="shared" si="3"/>
        <v>-</v>
      </c>
      <c r="N6" s="32">
        <f t="shared" si="3"/>
        <v>56.75</v>
      </c>
      <c r="O6" s="32">
        <f t="shared" si="3"/>
        <v>24.48</v>
      </c>
      <c r="P6" s="32">
        <f t="shared" si="3"/>
        <v>100</v>
      </c>
      <c r="Q6" s="32">
        <f t="shared" si="3"/>
        <v>4485</v>
      </c>
      <c r="R6" s="32">
        <f t="shared" si="3"/>
        <v>12083</v>
      </c>
      <c r="S6" s="32">
        <f t="shared" si="3"/>
        <v>202.23</v>
      </c>
      <c r="T6" s="32">
        <f t="shared" si="3"/>
        <v>59.75</v>
      </c>
      <c r="U6" s="32">
        <f t="shared" si="3"/>
        <v>2943</v>
      </c>
      <c r="V6" s="32">
        <f t="shared" si="3"/>
        <v>1.71</v>
      </c>
      <c r="W6" s="32">
        <f t="shared" si="3"/>
        <v>1721.05</v>
      </c>
      <c r="X6" s="33">
        <f>IF(X7="",NA(),X7)</f>
        <v>80.45</v>
      </c>
      <c r="Y6" s="33">
        <f t="shared" ref="Y6:AG6" si="4">IF(Y7="",NA(),Y7)</f>
        <v>108.48</v>
      </c>
      <c r="Z6" s="33">
        <f t="shared" si="4"/>
        <v>113.98</v>
      </c>
      <c r="AA6" s="33">
        <f t="shared" si="4"/>
        <v>112.71</v>
      </c>
      <c r="AB6" s="33">
        <f t="shared" si="4"/>
        <v>108.85</v>
      </c>
      <c r="AC6" s="33">
        <f t="shared" si="4"/>
        <v>93.67</v>
      </c>
      <c r="AD6" s="33">
        <f t="shared" si="4"/>
        <v>94.12</v>
      </c>
      <c r="AE6" s="33">
        <f t="shared" si="4"/>
        <v>92.74</v>
      </c>
      <c r="AF6" s="33">
        <f t="shared" si="4"/>
        <v>93.62</v>
      </c>
      <c r="AG6" s="33">
        <f t="shared" si="4"/>
        <v>97.53</v>
      </c>
      <c r="AH6" s="32" t="str">
        <f>IF(AH7="","",IF(AH7="-","【-】","【"&amp;SUBSTITUTE(TEXT(AH7,"#,##0.00"),"-","△")&amp;"】"))</f>
        <v>【98.75】</v>
      </c>
      <c r="AI6" s="33">
        <f>IF(AI7="",NA(),AI7)</f>
        <v>473.07</v>
      </c>
      <c r="AJ6" s="33">
        <f t="shared" ref="AJ6:AR6" si="5">IF(AJ7="",NA(),AJ7)</f>
        <v>464.06</v>
      </c>
      <c r="AK6" s="33">
        <f t="shared" si="5"/>
        <v>439.61</v>
      </c>
      <c r="AL6" s="33">
        <f t="shared" si="5"/>
        <v>393.82</v>
      </c>
      <c r="AM6" s="33">
        <f t="shared" si="5"/>
        <v>229.73</v>
      </c>
      <c r="AN6" s="33">
        <f t="shared" si="5"/>
        <v>249.36</v>
      </c>
      <c r="AO6" s="33">
        <f t="shared" si="5"/>
        <v>262.73</v>
      </c>
      <c r="AP6" s="33">
        <f t="shared" si="5"/>
        <v>243.13</v>
      </c>
      <c r="AQ6" s="33">
        <f t="shared" si="5"/>
        <v>280.08</v>
      </c>
      <c r="AR6" s="33">
        <f t="shared" si="5"/>
        <v>223.09</v>
      </c>
      <c r="AS6" s="32" t="str">
        <f>IF(AS7="","",IF(AS7="-","【-】","【"&amp;SUBSTITUTE(TEXT(AS7,"#,##0.00"),"-","△")&amp;"】"))</f>
        <v>【205.86】</v>
      </c>
      <c r="AT6" s="33">
        <f>IF(AT7="",NA(),AT7)</f>
        <v>1342.02</v>
      </c>
      <c r="AU6" s="33">
        <f t="shared" ref="AU6:BC6" si="6">IF(AU7="",NA(),AU7)</f>
        <v>1396.61</v>
      </c>
      <c r="AV6" s="33">
        <f t="shared" si="6"/>
        <v>1783.16</v>
      </c>
      <c r="AW6" s="33">
        <f t="shared" si="6"/>
        <v>1634.87</v>
      </c>
      <c r="AX6" s="33">
        <f t="shared" si="6"/>
        <v>108.16</v>
      </c>
      <c r="AY6" s="33">
        <f t="shared" si="6"/>
        <v>209.11</v>
      </c>
      <c r="AZ6" s="33">
        <f t="shared" si="6"/>
        <v>194.53</v>
      </c>
      <c r="BA6" s="33">
        <f t="shared" si="6"/>
        <v>162.52000000000001</v>
      </c>
      <c r="BB6" s="33">
        <f t="shared" si="6"/>
        <v>124.2</v>
      </c>
      <c r="BC6" s="33">
        <f t="shared" si="6"/>
        <v>33.03</v>
      </c>
      <c r="BD6" s="32" t="str">
        <f>IF(BD7="","",IF(BD7="-","【-】","【"&amp;SUBSTITUTE(TEXT(BD7,"#,##0.00"),"-","△")&amp;"】"))</f>
        <v>【34.63】</v>
      </c>
      <c r="BE6" s="33">
        <f>IF(BE7="",NA(),BE7)</f>
        <v>462.15</v>
      </c>
      <c r="BF6" s="33">
        <f t="shared" ref="BF6:BN6" si="7">IF(BF7="",NA(),BF7)</f>
        <v>270.5</v>
      </c>
      <c r="BG6" s="33">
        <f t="shared" si="7"/>
        <v>460.5</v>
      </c>
      <c r="BH6" s="33">
        <f t="shared" si="7"/>
        <v>384.9</v>
      </c>
      <c r="BI6" s="33">
        <f t="shared" si="7"/>
        <v>456.18</v>
      </c>
      <c r="BJ6" s="33">
        <f t="shared" si="7"/>
        <v>1267.26</v>
      </c>
      <c r="BK6" s="33">
        <f t="shared" si="7"/>
        <v>1239.2</v>
      </c>
      <c r="BL6" s="33">
        <f t="shared" si="7"/>
        <v>1197.82</v>
      </c>
      <c r="BM6" s="33">
        <f t="shared" si="7"/>
        <v>1126.77</v>
      </c>
      <c r="BN6" s="33">
        <f t="shared" si="7"/>
        <v>1044.8</v>
      </c>
      <c r="BO6" s="32" t="str">
        <f>IF(BO7="","",IF(BO7="-","【-】","【"&amp;SUBSTITUTE(TEXT(BO7,"#,##0.00"),"-","△")&amp;"】"))</f>
        <v>【992.47】</v>
      </c>
      <c r="BP6" s="33">
        <f>IF(BP7="",NA(),BP7)</f>
        <v>65.150000000000006</v>
      </c>
      <c r="BQ6" s="33">
        <f t="shared" ref="BQ6:BY6" si="8">IF(BQ7="",NA(),BQ7)</f>
        <v>116.5</v>
      </c>
      <c r="BR6" s="33">
        <f t="shared" si="8"/>
        <v>129.35</v>
      </c>
      <c r="BS6" s="33">
        <f t="shared" si="8"/>
        <v>121.5</v>
      </c>
      <c r="BT6" s="33">
        <f t="shared" si="8"/>
        <v>86.17</v>
      </c>
      <c r="BU6" s="33">
        <f t="shared" si="8"/>
        <v>53.42</v>
      </c>
      <c r="BV6" s="33">
        <f t="shared" si="8"/>
        <v>51.56</v>
      </c>
      <c r="BW6" s="33">
        <f t="shared" si="8"/>
        <v>51.03</v>
      </c>
      <c r="BX6" s="33">
        <f t="shared" si="8"/>
        <v>50.9</v>
      </c>
      <c r="BY6" s="33">
        <f t="shared" si="8"/>
        <v>50.82</v>
      </c>
      <c r="BZ6" s="32" t="str">
        <f>IF(BZ7="","",IF(BZ7="-","【-】","【"&amp;SUBSTITUTE(TEXT(BZ7,"#,##0.00"),"-","△")&amp;"】"))</f>
        <v>【51.49】</v>
      </c>
      <c r="CA6" s="33">
        <f>IF(CA7="",NA(),CA7)</f>
        <v>199.85</v>
      </c>
      <c r="CB6" s="33">
        <f t="shared" ref="CB6:CJ6" si="9">IF(CB7="",NA(),CB7)</f>
        <v>110.62</v>
      </c>
      <c r="CC6" s="33">
        <f t="shared" si="9"/>
        <v>103.58</v>
      </c>
      <c r="CD6" s="33">
        <f t="shared" si="9"/>
        <v>111.67</v>
      </c>
      <c r="CE6" s="33">
        <f t="shared" si="9"/>
        <v>148.63999999999999</v>
      </c>
      <c r="CF6" s="33">
        <f t="shared" si="9"/>
        <v>269.12</v>
      </c>
      <c r="CG6" s="33">
        <f t="shared" si="9"/>
        <v>283.26</v>
      </c>
      <c r="CH6" s="33">
        <f t="shared" si="9"/>
        <v>289.60000000000002</v>
      </c>
      <c r="CI6" s="33">
        <f t="shared" si="9"/>
        <v>293.27</v>
      </c>
      <c r="CJ6" s="33">
        <f t="shared" si="9"/>
        <v>300.52</v>
      </c>
      <c r="CK6" s="32" t="str">
        <f>IF(CK7="","",IF(CK7="-","【-】","【"&amp;SUBSTITUTE(TEXT(CK7,"#,##0.00"),"-","△")&amp;"】"))</f>
        <v>【295.10】</v>
      </c>
      <c r="CL6" s="33">
        <f>IF(CL7="",NA(),CL7)</f>
        <v>58.68</v>
      </c>
      <c r="CM6" s="33">
        <f t="shared" ref="CM6:CU6" si="10">IF(CM7="",NA(),CM7)</f>
        <v>60.43</v>
      </c>
      <c r="CN6" s="33">
        <f t="shared" si="10"/>
        <v>60.28</v>
      </c>
      <c r="CO6" s="33">
        <f t="shared" si="10"/>
        <v>55.91</v>
      </c>
      <c r="CP6" s="33">
        <f t="shared" si="10"/>
        <v>57.37</v>
      </c>
      <c r="CQ6" s="33">
        <f t="shared" si="10"/>
        <v>54.23</v>
      </c>
      <c r="CR6" s="33">
        <f t="shared" si="10"/>
        <v>55.2</v>
      </c>
      <c r="CS6" s="33">
        <f t="shared" si="10"/>
        <v>54.74</v>
      </c>
      <c r="CT6" s="33">
        <f t="shared" si="10"/>
        <v>53.78</v>
      </c>
      <c r="CU6" s="33">
        <f t="shared" si="10"/>
        <v>53.24</v>
      </c>
      <c r="CV6" s="32" t="str">
        <f>IF(CV7="","",IF(CV7="-","【-】","【"&amp;SUBSTITUTE(TEXT(CV7,"#,##0.00"),"-","△")&amp;"】"))</f>
        <v>【53.32】</v>
      </c>
      <c r="CW6" s="33">
        <f>IF(CW7="",NA(),CW7)</f>
        <v>98.51</v>
      </c>
      <c r="CX6" s="33">
        <f t="shared" ref="CX6:DF6" si="11">IF(CX7="",NA(),CX7)</f>
        <v>98.81</v>
      </c>
      <c r="CY6" s="33">
        <f t="shared" si="11"/>
        <v>98.78</v>
      </c>
      <c r="CZ6" s="33">
        <f t="shared" si="11"/>
        <v>98.76</v>
      </c>
      <c r="DA6" s="33">
        <f t="shared" si="11"/>
        <v>98.78</v>
      </c>
      <c r="DB6" s="33">
        <f t="shared" si="11"/>
        <v>83.61</v>
      </c>
      <c r="DC6" s="33">
        <f t="shared" si="11"/>
        <v>83.73</v>
      </c>
      <c r="DD6" s="33">
        <f t="shared" si="11"/>
        <v>83.88</v>
      </c>
      <c r="DE6" s="33">
        <f t="shared" si="11"/>
        <v>84.06</v>
      </c>
      <c r="DF6" s="33">
        <f t="shared" si="11"/>
        <v>84.07</v>
      </c>
      <c r="DG6" s="32" t="str">
        <f>IF(DG7="","",IF(DG7="-","【-】","【"&amp;SUBSTITUTE(TEXT(DG7,"#,##0.00"),"-","△")&amp;"】"))</f>
        <v>【83.79】</v>
      </c>
      <c r="DH6" s="33">
        <f>IF(DH7="",NA(),DH7)</f>
        <v>11.68</v>
      </c>
      <c r="DI6" s="33">
        <f t="shared" ref="DI6:DQ6" si="12">IF(DI7="",NA(),DI7)</f>
        <v>13.22</v>
      </c>
      <c r="DJ6" s="33">
        <f t="shared" si="12"/>
        <v>14.75</v>
      </c>
      <c r="DK6" s="33">
        <f t="shared" si="12"/>
        <v>16.239999999999998</v>
      </c>
      <c r="DL6" s="33">
        <f t="shared" si="12"/>
        <v>36.78</v>
      </c>
      <c r="DM6" s="33">
        <f t="shared" si="12"/>
        <v>7.61</v>
      </c>
      <c r="DN6" s="33">
        <f t="shared" si="12"/>
        <v>8.35</v>
      </c>
      <c r="DO6" s="33">
        <f t="shared" si="12"/>
        <v>9</v>
      </c>
      <c r="DP6" s="33">
        <f t="shared" si="12"/>
        <v>10.11</v>
      </c>
      <c r="DQ6" s="33">
        <f t="shared" si="12"/>
        <v>20.68</v>
      </c>
      <c r="DR6" s="32" t="str">
        <f>IF(DR7="","",IF(DR7="-","【-】","【"&amp;SUBSTITUTE(TEXT(DR7,"#,##0.00"),"-","△")&amp;"】"))</f>
        <v>【20.45】</v>
      </c>
      <c r="DS6" s="32">
        <f>IF(DS7="",NA(),DS7)</f>
        <v>0</v>
      </c>
      <c r="DT6" s="32">
        <f t="shared" ref="DT6:EB6" si="13">IF(DT7="",NA(),DT7)</f>
        <v>0</v>
      </c>
      <c r="DU6" s="32">
        <f t="shared" si="13"/>
        <v>0</v>
      </c>
      <c r="DV6" s="32">
        <f t="shared" si="13"/>
        <v>0</v>
      </c>
      <c r="DW6" s="32">
        <f t="shared" si="13"/>
        <v>0</v>
      </c>
      <c r="DX6" s="32">
        <f t="shared" si="13"/>
        <v>0</v>
      </c>
      <c r="DY6" s="32">
        <f t="shared" si="13"/>
        <v>0</v>
      </c>
      <c r="DZ6" s="33">
        <f t="shared" si="13"/>
        <v>0.09</v>
      </c>
      <c r="EA6" s="33">
        <f t="shared" si="13"/>
        <v>0.08</v>
      </c>
      <c r="EB6" s="33">
        <f t="shared" si="13"/>
        <v>0.08</v>
      </c>
      <c r="EC6" s="32" t="str">
        <f>IF(EC7="","",IF(EC7="-","【-】","【"&amp;SUBSTITUTE(TEXT(EC7,"#,##0.00"),"-","△")&amp;"】"))</f>
        <v>【0.07】</v>
      </c>
      <c r="ED6" s="32">
        <f>IF(ED7="",NA(),ED7)</f>
        <v>0</v>
      </c>
      <c r="EE6" s="32">
        <f t="shared" ref="EE6:EM6" si="14">IF(EE7="",NA(),EE7)</f>
        <v>0</v>
      </c>
      <c r="EF6" s="32">
        <f t="shared" si="14"/>
        <v>0</v>
      </c>
      <c r="EG6" s="32">
        <f t="shared" si="14"/>
        <v>0</v>
      </c>
      <c r="EH6" s="32">
        <f t="shared" si="14"/>
        <v>0</v>
      </c>
      <c r="EI6" s="33">
        <f t="shared" si="14"/>
        <v>0.02</v>
      </c>
      <c r="EJ6" s="33">
        <f t="shared" si="14"/>
        <v>0.03</v>
      </c>
      <c r="EK6" s="33">
        <f t="shared" si="14"/>
        <v>0.04</v>
      </c>
      <c r="EL6" s="33">
        <f t="shared" si="14"/>
        <v>0.03</v>
      </c>
      <c r="EM6" s="33">
        <f t="shared" si="14"/>
        <v>0.02</v>
      </c>
      <c r="EN6" s="32" t="str">
        <f>IF(EN7="","",IF(EN7="-","【-】","【"&amp;SUBSTITUTE(TEXT(EN7,"#,##0.00"),"-","△")&amp;"】"))</f>
        <v>【0.03】</v>
      </c>
    </row>
    <row r="7" spans="1:147" s="34" customFormat="1">
      <c r="A7" s="26"/>
      <c r="B7" s="35">
        <v>2014</v>
      </c>
      <c r="C7" s="35">
        <v>284467</v>
      </c>
      <c r="D7" s="35">
        <v>46</v>
      </c>
      <c r="E7" s="35">
        <v>17</v>
      </c>
      <c r="F7" s="35">
        <v>5</v>
      </c>
      <c r="G7" s="35">
        <v>0</v>
      </c>
      <c r="H7" s="35" t="s">
        <v>96</v>
      </c>
      <c r="I7" s="35" t="s">
        <v>97</v>
      </c>
      <c r="J7" s="35" t="s">
        <v>98</v>
      </c>
      <c r="K7" s="35" t="s">
        <v>99</v>
      </c>
      <c r="L7" s="35" t="s">
        <v>100</v>
      </c>
      <c r="M7" s="36" t="s">
        <v>101</v>
      </c>
      <c r="N7" s="36">
        <v>56.75</v>
      </c>
      <c r="O7" s="36">
        <v>24.48</v>
      </c>
      <c r="P7" s="36">
        <v>100</v>
      </c>
      <c r="Q7" s="36">
        <v>4485</v>
      </c>
      <c r="R7" s="36">
        <v>12083</v>
      </c>
      <c r="S7" s="36">
        <v>202.23</v>
      </c>
      <c r="T7" s="36">
        <v>59.75</v>
      </c>
      <c r="U7" s="36">
        <v>2943</v>
      </c>
      <c r="V7" s="36">
        <v>1.71</v>
      </c>
      <c r="W7" s="36">
        <v>1721.05</v>
      </c>
      <c r="X7" s="36">
        <v>80.45</v>
      </c>
      <c r="Y7" s="36">
        <v>108.48</v>
      </c>
      <c r="Z7" s="36">
        <v>113.98</v>
      </c>
      <c r="AA7" s="36">
        <v>112.71</v>
      </c>
      <c r="AB7" s="36">
        <v>108.85</v>
      </c>
      <c r="AC7" s="36">
        <v>93.67</v>
      </c>
      <c r="AD7" s="36">
        <v>94.12</v>
      </c>
      <c r="AE7" s="36">
        <v>92.74</v>
      </c>
      <c r="AF7" s="36">
        <v>93.62</v>
      </c>
      <c r="AG7" s="36">
        <v>97.53</v>
      </c>
      <c r="AH7" s="36">
        <v>98.75</v>
      </c>
      <c r="AI7" s="36">
        <v>473.07</v>
      </c>
      <c r="AJ7" s="36">
        <v>464.06</v>
      </c>
      <c r="AK7" s="36">
        <v>439.61</v>
      </c>
      <c r="AL7" s="36">
        <v>393.82</v>
      </c>
      <c r="AM7" s="36">
        <v>229.73</v>
      </c>
      <c r="AN7" s="36">
        <v>249.36</v>
      </c>
      <c r="AO7" s="36">
        <v>262.73</v>
      </c>
      <c r="AP7" s="36">
        <v>243.13</v>
      </c>
      <c r="AQ7" s="36">
        <v>280.08</v>
      </c>
      <c r="AR7" s="36">
        <v>223.09</v>
      </c>
      <c r="AS7" s="36">
        <v>205.86</v>
      </c>
      <c r="AT7" s="36">
        <v>1342.02</v>
      </c>
      <c r="AU7" s="36">
        <v>1396.61</v>
      </c>
      <c r="AV7" s="36">
        <v>1783.16</v>
      </c>
      <c r="AW7" s="36">
        <v>1634.87</v>
      </c>
      <c r="AX7" s="36">
        <v>108.16</v>
      </c>
      <c r="AY7" s="36">
        <v>209.11</v>
      </c>
      <c r="AZ7" s="36">
        <v>194.53</v>
      </c>
      <c r="BA7" s="36">
        <v>162.52000000000001</v>
      </c>
      <c r="BB7" s="36">
        <v>124.2</v>
      </c>
      <c r="BC7" s="36">
        <v>33.03</v>
      </c>
      <c r="BD7" s="36">
        <v>34.630000000000003</v>
      </c>
      <c r="BE7" s="36">
        <v>462.15</v>
      </c>
      <c r="BF7" s="36">
        <v>270.5</v>
      </c>
      <c r="BG7" s="36">
        <v>460.5</v>
      </c>
      <c r="BH7" s="36">
        <v>384.9</v>
      </c>
      <c r="BI7" s="36">
        <v>456.18</v>
      </c>
      <c r="BJ7" s="36">
        <v>1267.26</v>
      </c>
      <c r="BK7" s="36">
        <v>1239.2</v>
      </c>
      <c r="BL7" s="36">
        <v>1197.82</v>
      </c>
      <c r="BM7" s="36">
        <v>1126.77</v>
      </c>
      <c r="BN7" s="36">
        <v>1044.8</v>
      </c>
      <c r="BO7" s="36">
        <v>992.47</v>
      </c>
      <c r="BP7" s="36">
        <v>65.150000000000006</v>
      </c>
      <c r="BQ7" s="36">
        <v>116.5</v>
      </c>
      <c r="BR7" s="36">
        <v>129.35</v>
      </c>
      <c r="BS7" s="36">
        <v>121.5</v>
      </c>
      <c r="BT7" s="36">
        <v>86.17</v>
      </c>
      <c r="BU7" s="36">
        <v>53.42</v>
      </c>
      <c r="BV7" s="36">
        <v>51.56</v>
      </c>
      <c r="BW7" s="36">
        <v>51.03</v>
      </c>
      <c r="BX7" s="36">
        <v>50.9</v>
      </c>
      <c r="BY7" s="36">
        <v>50.82</v>
      </c>
      <c r="BZ7" s="36">
        <v>51.49</v>
      </c>
      <c r="CA7" s="36">
        <v>199.85</v>
      </c>
      <c r="CB7" s="36">
        <v>110.62</v>
      </c>
      <c r="CC7" s="36">
        <v>103.58</v>
      </c>
      <c r="CD7" s="36">
        <v>111.67</v>
      </c>
      <c r="CE7" s="36">
        <v>148.63999999999999</v>
      </c>
      <c r="CF7" s="36">
        <v>269.12</v>
      </c>
      <c r="CG7" s="36">
        <v>283.26</v>
      </c>
      <c r="CH7" s="36">
        <v>289.60000000000002</v>
      </c>
      <c r="CI7" s="36">
        <v>293.27</v>
      </c>
      <c r="CJ7" s="36">
        <v>300.52</v>
      </c>
      <c r="CK7" s="36">
        <v>295.10000000000002</v>
      </c>
      <c r="CL7" s="36">
        <v>58.68</v>
      </c>
      <c r="CM7" s="36">
        <v>60.43</v>
      </c>
      <c r="CN7" s="36">
        <v>60.28</v>
      </c>
      <c r="CO7" s="36">
        <v>55.91</v>
      </c>
      <c r="CP7" s="36">
        <v>57.37</v>
      </c>
      <c r="CQ7" s="36">
        <v>54.23</v>
      </c>
      <c r="CR7" s="36">
        <v>55.2</v>
      </c>
      <c r="CS7" s="36">
        <v>54.74</v>
      </c>
      <c r="CT7" s="36">
        <v>53.78</v>
      </c>
      <c r="CU7" s="36">
        <v>53.24</v>
      </c>
      <c r="CV7" s="36">
        <v>53.32</v>
      </c>
      <c r="CW7" s="36">
        <v>98.51</v>
      </c>
      <c r="CX7" s="36">
        <v>98.81</v>
      </c>
      <c r="CY7" s="36">
        <v>98.78</v>
      </c>
      <c r="CZ7" s="36">
        <v>98.76</v>
      </c>
      <c r="DA7" s="36">
        <v>98.78</v>
      </c>
      <c r="DB7" s="36">
        <v>83.61</v>
      </c>
      <c r="DC7" s="36">
        <v>83.73</v>
      </c>
      <c r="DD7" s="36">
        <v>83.88</v>
      </c>
      <c r="DE7" s="36">
        <v>84.06</v>
      </c>
      <c r="DF7" s="36">
        <v>84.07</v>
      </c>
      <c r="DG7" s="36">
        <v>83.79</v>
      </c>
      <c r="DH7" s="36">
        <v>11.68</v>
      </c>
      <c r="DI7" s="36">
        <v>13.22</v>
      </c>
      <c r="DJ7" s="36">
        <v>14.75</v>
      </c>
      <c r="DK7" s="36">
        <v>16.239999999999998</v>
      </c>
      <c r="DL7" s="36">
        <v>36.78</v>
      </c>
      <c r="DM7" s="36">
        <v>7.61</v>
      </c>
      <c r="DN7" s="36">
        <v>8.35</v>
      </c>
      <c r="DO7" s="36">
        <v>9</v>
      </c>
      <c r="DP7" s="36">
        <v>10.11</v>
      </c>
      <c r="DQ7" s="36">
        <v>20.68</v>
      </c>
      <c r="DR7" s="36">
        <v>20.45</v>
      </c>
      <c r="DS7" s="36">
        <v>0</v>
      </c>
      <c r="DT7" s="36">
        <v>0</v>
      </c>
      <c r="DU7" s="36">
        <v>0</v>
      </c>
      <c r="DV7" s="36">
        <v>0</v>
      </c>
      <c r="DW7" s="36">
        <v>0</v>
      </c>
      <c r="DX7" s="36">
        <v>0</v>
      </c>
      <c r="DY7" s="36">
        <v>0</v>
      </c>
      <c r="DZ7" s="36">
        <v>0.09</v>
      </c>
      <c r="EA7" s="36">
        <v>0.08</v>
      </c>
      <c r="EB7" s="36">
        <v>0.08</v>
      </c>
      <c r="EC7" s="36">
        <v>7.0000000000000007E-2</v>
      </c>
      <c r="ED7" s="36">
        <v>0</v>
      </c>
      <c r="EE7" s="36">
        <v>0</v>
      </c>
      <c r="EF7" s="36">
        <v>0</v>
      </c>
      <c r="EG7" s="36">
        <v>0</v>
      </c>
      <c r="EH7" s="36">
        <v>0</v>
      </c>
      <c r="EI7" s="36">
        <v>0.02</v>
      </c>
      <c r="EJ7" s="36">
        <v>0.03</v>
      </c>
      <c r="EK7" s="36">
        <v>0.04</v>
      </c>
      <c r="EL7" s="36">
        <v>0.03</v>
      </c>
      <c r="EM7" s="36">
        <v>0.02</v>
      </c>
      <c r="EN7" s="36">
        <v>0.03</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宮本 公平(miyamoto kouhei)</cp:lastModifiedBy>
  <dcterms:created xsi:type="dcterms:W3CDTF">2016-02-03T07:49:15Z</dcterms:created>
  <dcterms:modified xsi:type="dcterms:W3CDTF">2016-02-24T06:06:07Z</dcterms:modified>
  <cp:category/>
</cp:coreProperties>
</file>