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4\Desktop\北川\神河町\9調査関係\H27調査もの\2月5日〆経営分析\36 神河町(修正後)\"/>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<sst xmlns="http://schemas.openxmlformats.org/spreadsheetml/2006/main" count="217" uniqueCount="107">
  <si>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</si>
  <si>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</si>
  <si>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</si>
  <si>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</si>
  <si>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</si>
  <si>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</si>
  <si>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</si>
  <si>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</si>
  <si>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</si>
  <si>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</si>
  <si>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</si>
  <si>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</si>
  <si>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</si>
  <si>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</si>
  <si>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</si>
  <si>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</si>
  <si>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</si>
  <si>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</si>
  <si>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</si>
  <si>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</si>
  <si>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</si>
  <si>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</si>
  <si>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</si>
  <si>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</si>
  <si>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</si>
  <si>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</si>
  <si>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</si>
  <si>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</si>
  <si>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</si>
  <si>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</si>
  <si>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</si>
  <si>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</si>
  <si>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</si>
  <si>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</si>
  <si>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</si>
  <si>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</si>
  <si>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</si>
  <si>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</si>
  <si>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</si>
  <si>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</si>
  <si>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</si>
  <si>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</si>
  <si>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</si>
  <si>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</si>
  <si>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</si>
  <si>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</si>
  <si>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</si>
  <si>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</si>
  <si>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</si>
  <si>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</si>
  <si>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</si>
  <si>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</si>
  <si>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</si>
  <si>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</si>
  <si>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</si>
  <si>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</si>
  <si>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</si>
  <si>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</si>
  <si>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</si>
  <si>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</si>
  <si>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</si>
  <si>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</si>
  <si>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</si>
  <si>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</si>
  <si>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</si>
  <si>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</si>
  <si>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</si>
  <si>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</si>
  <si>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</si>
  <si>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</si>
  <si>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</si>
  <si>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</si>
  <si>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</si>
  <si>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</si>
  <si>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</si>
  <si>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</si>
  <si>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</si>
  <si>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</si>
  <si>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</si>
  <si>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</si>
  <si>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</si>
  <si>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</si>
  <si>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</si>
  <si>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</si>
  <si>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</si>
  <si>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</si>
  <si>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</si>
  <si>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</si>
  <si>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</si>
  <si>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</si>
  <si>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</si>
  <si>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</si>
  <si>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</si>
  <si>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神河町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</si>
  <si>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</si>
  <si>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</si>
  <si>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</si>
  <si>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</si>
  <si>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</si>
  <si>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</si>
  <si>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</si>
  <si>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</si>
  <si>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</si>
  <si>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</si>
  <si>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簡易水道等の上水道への統合（Ｈ29.4.1）に伴い、各施設の整備を27年度より実施しており施設の老朽化は改善されるが管路経年化率は高く、且つ管路更新率は低い状況であるため、管路の耐震化等も含め経営状況を見ながら順次管路の更新を行う必要がある。</t>
    <rPh sb="0" eb="2">
      <t>カンイ</t>
    </rPh>
    <rPh sb="2" eb="4">
      <t>スイドウ</t>
    </rPh>
    <rPh sb="4" eb="5">
      <t>トウ</t>
    </rPh>
    <rPh sb="6" eb="9">
      <t>ジョウスイドウ</t>
    </rPh>
    <rPh sb="11" eb="13">
      <t>トウゴウ</t>
    </rPh>
    <rPh sb="23" eb="24">
      <t>トモナ</t>
    </rPh>
    <rPh sb="26" eb="29">
      <t>カクシセツ</t>
    </rPh>
    <rPh sb="30" eb="32">
      <t>セイビ</t>
    </rPh>
    <rPh sb="35" eb="37">
      <t>ネンド</t>
    </rPh>
    <rPh sb="39" eb="41">
      <t>ジッシ</t>
    </rPh>
    <rPh sb="45" eb="47">
      <t>シセツ</t>
    </rPh>
    <rPh sb="48" eb="51">
      <t>ロウキュウカ</t>
    </rPh>
    <rPh sb="52" eb="54">
      <t>カイゼン</t>
    </rPh>
    <rPh sb="58" eb="60">
      <t>カンロ</t>
    </rPh>
    <rPh sb="60" eb="62">
      <t>ケイネン</t>
    </rPh>
    <rPh sb="62" eb="63">
      <t>カ</t>
    </rPh>
    <rPh sb="63" eb="64">
      <t>リツ</t>
    </rPh>
    <rPh sb="65" eb="66">
      <t>タカ</t>
    </rPh>
    <rPh sb="68" eb="69">
      <t>カ</t>
    </rPh>
    <rPh sb="70" eb="72">
      <t>カンロ</t>
    </rPh>
    <rPh sb="72" eb="74">
      <t>コウシン</t>
    </rPh>
    <rPh sb="74" eb="75">
      <t>リツ</t>
    </rPh>
    <rPh sb="76" eb="77">
      <t>ヒク</t>
    </rPh>
    <rPh sb="78" eb="80">
      <t>ジョウキョウ</t>
    </rPh>
    <rPh sb="86" eb="88">
      <t>カンロ</t>
    </rPh>
    <rPh sb="89" eb="92">
      <t>タイシンカ</t>
    </rPh>
    <rPh sb="92" eb="93">
      <t>トウ</t>
    </rPh>
    <rPh sb="94" eb="95">
      <t>フク</t>
    </rPh>
    <rPh sb="96" eb="98">
      <t>ケイエイ</t>
    </rPh>
    <rPh sb="98" eb="100">
      <t>ジョウキョウ</t>
    </rPh>
    <rPh sb="101" eb="102">
      <t>ミ</t>
    </rPh>
    <rPh sb="105" eb="107">
      <t>ジュンジ</t>
    </rPh>
    <rPh sb="107" eb="109">
      <t>カンロ</t>
    </rPh>
    <rPh sb="110" eb="112">
      <t>コウシン</t>
    </rPh>
    <rPh sb="113" eb="114">
      <t>オコナ</t>
    </rPh>
    <rPh sb="115" eb="117">
      <t>ヒツヨウ</t>
    </rPh>
    <phoneticPr fontId="4"/>
  </si>
  <si>
    <t>財政健全化目標が達成されたので、先送りとなっていた施設の老朽化対策、耐震化及び管路の更新等を26年度に策定した水道基本計画を基に年次計画を立て、経営状況を見ながら順次実施する必要がある。経営健全化の取り組みとして、27年度より2ヶ年をかけ水道整備事業を行い、29年度より簡易水道等を上水道に統合する。また、更なる経営健全化につなげるため、経営戦略等の策定を今後検討していく。</t>
    <rPh sb="0" eb="2">
      <t>ザイセイ</t>
    </rPh>
    <rPh sb="2" eb="5">
      <t>ケンゼンカ</t>
    </rPh>
    <rPh sb="5" eb="7">
      <t>モクヒョウ</t>
    </rPh>
    <rPh sb="8" eb="10">
      <t>タッセイ</t>
    </rPh>
    <rPh sb="16" eb="18">
      <t>サキオク</t>
    </rPh>
    <rPh sb="25" eb="27">
      <t>シセツ</t>
    </rPh>
    <rPh sb="28" eb="31">
      <t>ロウキュウカ</t>
    </rPh>
    <rPh sb="31" eb="33">
      <t>タイサク</t>
    </rPh>
    <rPh sb="34" eb="37">
      <t>タイシンカ</t>
    </rPh>
    <rPh sb="37" eb="38">
      <t>オヨ</t>
    </rPh>
    <rPh sb="39" eb="41">
      <t>カンロ</t>
    </rPh>
    <rPh sb="42" eb="44">
      <t>コウシン</t>
    </rPh>
    <rPh sb="44" eb="45">
      <t>ナド</t>
    </rPh>
    <rPh sb="48" eb="50">
      <t>ネンド</t>
    </rPh>
    <rPh sb="51" eb="53">
      <t>サクテイ</t>
    </rPh>
    <rPh sb="55" eb="57">
      <t>スイドウ</t>
    </rPh>
    <rPh sb="57" eb="59">
      <t>キホン</t>
    </rPh>
    <rPh sb="59" eb="61">
      <t>ケイカク</t>
    </rPh>
    <rPh sb="62" eb="63">
      <t>モト</t>
    </rPh>
    <rPh sb="64" eb="66">
      <t>ネンジ</t>
    </rPh>
    <rPh sb="66" eb="68">
      <t>ケイカク</t>
    </rPh>
    <rPh sb="69" eb="70">
      <t>タ</t>
    </rPh>
    <rPh sb="72" eb="74">
      <t>ケイエイ</t>
    </rPh>
    <rPh sb="74" eb="76">
      <t>ジョウキョウ</t>
    </rPh>
    <rPh sb="77" eb="78">
      <t>ミ</t>
    </rPh>
    <rPh sb="81" eb="83">
      <t>ジュンジ</t>
    </rPh>
    <rPh sb="83" eb="85">
      <t>ジッシ</t>
    </rPh>
    <rPh sb="87" eb="89">
      <t>ヒツヨウ</t>
    </rPh>
    <rPh sb="93" eb="95">
      <t>ケイエイ</t>
    </rPh>
    <rPh sb="95" eb="98">
      <t>ケンゼンカ</t>
    </rPh>
    <rPh sb="99" eb="100">
      <t>ト</t>
    </rPh>
    <rPh sb="101" eb="102">
      <t>ク</t>
    </rPh>
    <rPh sb="109" eb="111">
      <t>ネンド</t>
    </rPh>
    <rPh sb="115" eb="116">
      <t>ネン</t>
    </rPh>
    <rPh sb="119" eb="121">
      <t>スイドウ</t>
    </rPh>
    <rPh sb="121" eb="123">
      <t>セイビ</t>
    </rPh>
    <rPh sb="123" eb="125">
      <t>ジギョウ</t>
    </rPh>
    <rPh sb="126" eb="127">
      <t>オコナ</t>
    </rPh>
    <rPh sb="131" eb="133">
      <t>ネンド</t>
    </rPh>
    <rPh sb="135" eb="137">
      <t>カンイ</t>
    </rPh>
    <rPh sb="137" eb="139">
      <t>スイドウ</t>
    </rPh>
    <rPh sb="139" eb="140">
      <t>トウ</t>
    </rPh>
    <rPh sb="141" eb="144">
      <t>ジョウスイドウ</t>
    </rPh>
    <rPh sb="145" eb="147">
      <t>トウゴウ</t>
    </rPh>
    <rPh sb="153" eb="154">
      <t>サラ</t>
    </rPh>
    <rPh sb="156" eb="158">
      <t>ケイエイ</t>
    </rPh>
    <rPh sb="158" eb="161">
      <t>ケンゼンカ</t>
    </rPh>
    <rPh sb="169" eb="171">
      <t>ケイエイ</t>
    </rPh>
    <rPh sb="171" eb="173">
      <t>センリャク</t>
    </rPh>
    <rPh sb="173" eb="174">
      <t>トウ</t>
    </rPh>
    <rPh sb="175" eb="177">
      <t>サクテイ</t>
    </rPh>
    <rPh sb="178" eb="180">
      <t>コンゴ</t>
    </rPh>
    <rPh sb="180" eb="182">
      <t>ケントウ</t>
    </rPh>
    <phoneticPr fontId="4"/>
  </si>
  <si>
    <t>経常収支比率は、過去５年間黒字を維持しているものの平均値を下回っている状況であり、一般会計から基準内の繰出金の支援を受け運営している。累積欠損金比率が２６年度に0％になっているのは、公営企業会計制度の見直しによりみなし償却制度が廃止されたことに伴う移行処理によるものである。企業債残高対給水収益比率は高く、料金回収率は低く平均値を下回っている。当町は山間部に位置し集落が点在している地理的要因により管路は長く、浄水場を12箇所、配水池を19箇所配備しており、水道施設には多額の資金が投資されている。この投資の財源の償還や維持管理費により給水原価も高く、また給水人口の減少もあり料金の回収が厳しい状況である。水道料金は県下トップクラスであり、料金の値上げは人口減少対策の妨げになることなどから現段階で料金の値上げは考えていないが、必要に応じて料金の見直しを検討する必要がある。施設利用率は高いが、水道管の老朽化により漏水も多く有収率は70％以下という状況であり漏水調査や管路の更新を含め早急に対応する必要がある。</t>
    <rPh sb="0" eb="2">
      <t>ケイジョウ</t>
    </rPh>
    <rPh sb="2" eb="4">
      <t>シュウシ</t>
    </rPh>
    <rPh sb="4" eb="6">
      <t>ヒリツ</t>
    </rPh>
    <rPh sb="8" eb="10">
      <t>カコ</t>
    </rPh>
    <rPh sb="11" eb="13">
      <t>ネンカン</t>
    </rPh>
    <rPh sb="13" eb="15">
      <t>クロジ</t>
    </rPh>
    <rPh sb="16" eb="18">
      <t>イジ</t>
    </rPh>
    <rPh sb="25" eb="28">
      <t>ヘイキンチ</t>
    </rPh>
    <rPh sb="29" eb="31">
      <t>シタマワ</t>
    </rPh>
    <rPh sb="35" eb="37">
      <t>ジョウキョウ</t>
    </rPh>
    <rPh sb="41" eb="43">
      <t>イッパン</t>
    </rPh>
    <rPh sb="43" eb="45">
      <t>カイケイ</t>
    </rPh>
    <rPh sb="47" eb="50">
      <t>キジュンナイ</t>
    </rPh>
    <rPh sb="51" eb="53">
      <t>クリダ</t>
    </rPh>
    <rPh sb="53" eb="54">
      <t>キン</t>
    </rPh>
    <rPh sb="55" eb="57">
      <t>シエン</t>
    </rPh>
    <rPh sb="58" eb="59">
      <t>ウ</t>
    </rPh>
    <rPh sb="60" eb="62">
      <t>ウンエイ</t>
    </rPh>
    <rPh sb="67" eb="69">
      <t>ルイセキ</t>
    </rPh>
    <rPh sb="69" eb="72">
      <t>ケッソンキン</t>
    </rPh>
    <rPh sb="72" eb="74">
      <t>ヒリツ</t>
    </rPh>
    <rPh sb="77" eb="79">
      <t>ネンド</t>
    </rPh>
    <rPh sb="97" eb="99">
      <t>セイド</t>
    </rPh>
    <rPh sb="100" eb="102">
      <t>ミナオ</t>
    </rPh>
    <rPh sb="109" eb="111">
      <t>ショウキャク</t>
    </rPh>
    <rPh sb="111" eb="113">
      <t>セイド</t>
    </rPh>
    <rPh sb="114" eb="116">
      <t>ハイシ</t>
    </rPh>
    <rPh sb="122" eb="123">
      <t>トモナ</t>
    </rPh>
    <rPh sb="124" eb="126">
      <t>イコウ</t>
    </rPh>
    <rPh sb="126" eb="128">
      <t>ショリ</t>
    </rPh>
    <rPh sb="137" eb="139">
      <t>キギョウ</t>
    </rPh>
    <rPh sb="139" eb="140">
      <t>サイ</t>
    </rPh>
    <rPh sb="140" eb="142">
      <t>ザンダカ</t>
    </rPh>
    <rPh sb="142" eb="143">
      <t>タイ</t>
    </rPh>
    <rPh sb="143" eb="145">
      <t>キュウスイ</t>
    </rPh>
    <rPh sb="145" eb="147">
      <t>シュウエキ</t>
    </rPh>
    <rPh sb="147" eb="149">
      <t>ヒリツ</t>
    </rPh>
    <rPh sb="150" eb="151">
      <t>タカ</t>
    </rPh>
    <rPh sb="161" eb="164">
      <t>ヘイキンチ</t>
    </rPh>
    <rPh sb="165" eb="166">
      <t>シタ</t>
    </rPh>
    <rPh sb="166" eb="167">
      <t>マワ</t>
    </rPh>
    <rPh sb="172" eb="174">
      <t>トウチョウ</t>
    </rPh>
    <rPh sb="175" eb="178">
      <t>サンカンブ</t>
    </rPh>
    <rPh sb="179" eb="181">
      <t>イチ</t>
    </rPh>
    <rPh sb="182" eb="184">
      <t>シュウラク</t>
    </rPh>
    <rPh sb="185" eb="187">
      <t>テンザイ</t>
    </rPh>
    <rPh sb="191" eb="194">
      <t>チリテキ</t>
    </rPh>
    <rPh sb="194" eb="196">
      <t>ヨウイン</t>
    </rPh>
    <rPh sb="199" eb="201">
      <t>カンロ</t>
    </rPh>
    <rPh sb="202" eb="203">
      <t>ナガ</t>
    </rPh>
    <rPh sb="205" eb="208">
      <t>ジョウスイジョウ</t>
    </rPh>
    <rPh sb="211" eb="213">
      <t>カショ</t>
    </rPh>
    <rPh sb="214" eb="216">
      <t>ハイスイ</t>
    </rPh>
    <rPh sb="216" eb="217">
      <t>イケ</t>
    </rPh>
    <rPh sb="220" eb="222">
      <t>カショ</t>
    </rPh>
    <rPh sb="222" eb="224">
      <t>ハイビ</t>
    </rPh>
    <rPh sb="229" eb="231">
      <t>スイドウ</t>
    </rPh>
    <rPh sb="231" eb="233">
      <t>シセツ</t>
    </rPh>
    <rPh sb="235" eb="237">
      <t>タガク</t>
    </rPh>
    <rPh sb="238" eb="240">
      <t>シキン</t>
    </rPh>
    <rPh sb="241" eb="243">
      <t>トウシ</t>
    </rPh>
    <rPh sb="251" eb="253">
      <t>トウシ</t>
    </rPh>
    <rPh sb="254" eb="256">
      <t>ザイゲン</t>
    </rPh>
    <rPh sb="257" eb="259">
      <t>ショウカン</t>
    </rPh>
    <rPh sb="260" eb="262">
      <t>イジ</t>
    </rPh>
    <rPh sb="262" eb="265">
      <t>カンリヒ</t>
    </rPh>
    <rPh sb="268" eb="270">
      <t>キュウスイ</t>
    </rPh>
    <rPh sb="270" eb="272">
      <t>ゲンカ</t>
    </rPh>
    <rPh sb="273" eb="274">
      <t>タカ</t>
    </rPh>
    <rPh sb="278" eb="280">
      <t>キュウスイ</t>
    </rPh>
    <rPh sb="280" eb="282">
      <t>ジンコウ</t>
    </rPh>
    <rPh sb="283" eb="285">
      <t>ゲンショウ</t>
    </rPh>
    <rPh sb="288" eb="290">
      <t>リョウキン</t>
    </rPh>
    <rPh sb="291" eb="293">
      <t>カイシュウ</t>
    </rPh>
    <rPh sb="294" eb="295">
      <t>キビ</t>
    </rPh>
    <rPh sb="297" eb="299">
      <t>ジョウキョウ</t>
    </rPh>
    <rPh sb="303" eb="305">
      <t>スイドウ</t>
    </rPh>
    <rPh sb="305" eb="307">
      <t>リョウキン</t>
    </rPh>
    <rPh sb="308" eb="310">
      <t>ケンカ</t>
    </rPh>
    <rPh sb="320" eb="322">
      <t>リョウキン</t>
    </rPh>
    <rPh sb="323" eb="325">
      <t>ネア</t>
    </rPh>
    <rPh sb="327" eb="329">
      <t>ジンコウ</t>
    </rPh>
    <rPh sb="329" eb="331">
      <t>ゲンショウ</t>
    </rPh>
    <rPh sb="331" eb="333">
      <t>タイサク</t>
    </rPh>
    <rPh sb="334" eb="335">
      <t>サマタ</t>
    </rPh>
    <rPh sb="345" eb="346">
      <t>ゲン</t>
    </rPh>
    <rPh sb="346" eb="348">
      <t>ダンカイ</t>
    </rPh>
    <rPh sb="349" eb="351">
      <t>リョウキン</t>
    </rPh>
    <rPh sb="352" eb="354">
      <t>ネア</t>
    </rPh>
    <rPh sb="356" eb="357">
      <t>カンガ</t>
    </rPh>
    <rPh sb="364" eb="366">
      <t>ヒツヨウ</t>
    </rPh>
    <rPh sb="367" eb="368">
      <t>オウ</t>
    </rPh>
    <rPh sb="370" eb="372">
      <t>リョウキン</t>
    </rPh>
    <rPh sb="373" eb="375">
      <t>ミナオ</t>
    </rPh>
    <rPh sb="377" eb="379">
      <t>ケントウ</t>
    </rPh>
    <rPh sb="381" eb="383">
      <t>ヒツヨウ</t>
    </rPh>
    <rPh sb="387" eb="389">
      <t>シセツ</t>
    </rPh>
    <rPh sb="389" eb="392">
      <t>リヨウリツ</t>
    </rPh>
    <rPh sb="393" eb="394">
      <t>タカ</t>
    </rPh>
    <rPh sb="397" eb="399">
      <t>スイドウ</t>
    </rPh>
    <rPh sb="399" eb="400">
      <t>カン</t>
    </rPh>
    <rPh sb="401" eb="403">
      <t>ロウキュウ</t>
    </rPh>
    <rPh sb="403" eb="404">
      <t>カ</t>
    </rPh>
    <rPh sb="407" eb="409">
      <t>ロウスイ</t>
    </rPh>
    <rPh sb="410" eb="411">
      <t>オオ</t>
    </rPh>
    <rPh sb="419" eb="421">
      <t>イカ</t>
    </rPh>
    <rPh sb="424" eb="426">
      <t>ジョウキョウ</t>
    </rPh>
    <rPh sb="429" eb="431">
      <t>ロウスイ</t>
    </rPh>
    <rPh sb="431" eb="433">
      <t>チョウサ</t>
    </rPh>
    <rPh sb="434" eb="436">
      <t>カンロ</t>
    </rPh>
    <rPh sb="437" eb="439">
      <t>コウシン</t>
    </rPh>
    <rPh sb="440" eb="441">
      <t>フク</t>
    </rPh>
    <rPh sb="442" eb="444">
      <t>ソウキュウ</t>
    </rPh>
    <rPh sb="445" eb="447">
      <t>タイオウ</t>
    </rPh>
    <rPh sb="449" eb="45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</si>
</sst>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c:v>
                </c:pt>
                <c:pt idx="1">
                  <c:v>0.02</c:v>
                </c:pt>
                <c:pt idx="2">
                  <c:v>0.11</c:v>
                </c:pt>
                <c:pt idx="3">
                  <c:v>0.1</c:v>
                </c:pt>
                <c:pt idx="4">
                  <c:v>7.0000000000000007E-2</c:v>
                </c:pt>
              </c:numCache>
            </c:numRef>
          </c:val>
        </c:ser>
        <c:dLbls>
          <c:showLegendKey val="0"/>
          <c:showVal val="0"/>
          <c:showCatName val="0"/>
          <c:showSerName val="0"/>
          <c:showPercent val="0"/>
          <c:showBubbleSize val="0"/>
        </c:dLbls>
        <c:gapWidth val="150"/>
        <c:axId val="179401424"/>
        <c:axId val="17940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179401424"/>
        <c:axId val="179401808"/>
      </c:lineChart>
      <c:dateAx>
        <c:axId val="179401424"/>
        <c:scaling>
          <c:orientation val="minMax"/>
        </c:scaling>
        <c:delete val="1"/>
        <c:axPos val="b"/>
        <c:numFmt formatCode="ge" sourceLinked="1"/>
        <c:majorTickMark val="none"/>
        <c:minorTickMark val="none"/>
        <c:tickLblPos val="none"/>
        <c:crossAx val="179401808"/>
        <c:crosses val="autoZero"/>
        <c:auto val="1"/>
        <c:lblOffset val="100"/>
        <c:baseTimeUnit val="years"/>
      </c:dateAx>
      <c:valAx>
        <c:axId val="17940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40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83.82</c:v>
                </c:pt>
                <c:pt idx="1">
                  <c:v>82.89</c:v>
                </c:pt>
                <c:pt idx="2">
                  <c:v>81.819999999999993</c:v>
                </c:pt>
                <c:pt idx="3">
                  <c:v>81.2</c:v>
                </c:pt>
                <c:pt idx="4">
                  <c:v>85.7</c:v>
                </c:pt>
              </c:numCache>
            </c:numRef>
          </c:val>
        </c:ser>
        <c:dLbls>
          <c:showLegendKey val="0"/>
          <c:showVal val="0"/>
          <c:showCatName val="0"/>
          <c:showSerName val="0"/>
          <c:showPercent val="0"/>
          <c:showBubbleSize val="0"/>
        </c:dLbls>
        <c:gapWidth val="150"/>
        <c:axId val="411766984"/>
        <c:axId val="41176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411766984"/>
        <c:axId val="411767376"/>
      </c:lineChart>
      <c:dateAx>
        <c:axId val="411766984"/>
        <c:scaling>
          <c:orientation val="minMax"/>
        </c:scaling>
        <c:delete val="1"/>
        <c:axPos val="b"/>
        <c:numFmt formatCode="ge" sourceLinked="1"/>
        <c:majorTickMark val="none"/>
        <c:minorTickMark val="none"/>
        <c:tickLblPos val="none"/>
        <c:crossAx val="411767376"/>
        <c:crosses val="autoZero"/>
        <c:auto val="1"/>
        <c:lblOffset val="100"/>
        <c:baseTimeUnit val="years"/>
      </c:dateAx>
      <c:valAx>
        <c:axId val="41176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76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74.930000000000007</c:v>
                </c:pt>
                <c:pt idx="1">
                  <c:v>73.599999999999994</c:v>
                </c:pt>
                <c:pt idx="2">
                  <c:v>73.89</c:v>
                </c:pt>
                <c:pt idx="3">
                  <c:v>74.12</c:v>
                </c:pt>
                <c:pt idx="4">
                  <c:v>69.150000000000006</c:v>
                </c:pt>
              </c:numCache>
            </c:numRef>
          </c:val>
        </c:ser>
        <c:dLbls>
          <c:showLegendKey val="0"/>
          <c:showVal val="0"/>
          <c:showCatName val="0"/>
          <c:showSerName val="0"/>
          <c:showPercent val="0"/>
          <c:showBubbleSize val="0"/>
        </c:dLbls>
        <c:gapWidth val="150"/>
        <c:axId val="411768552"/>
        <c:axId val="41176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411768552"/>
        <c:axId val="411768944"/>
      </c:lineChart>
      <c:dateAx>
        <c:axId val="411768552"/>
        <c:scaling>
          <c:orientation val="minMax"/>
        </c:scaling>
        <c:delete val="1"/>
        <c:axPos val="b"/>
        <c:numFmt formatCode="ge" sourceLinked="1"/>
        <c:majorTickMark val="none"/>
        <c:minorTickMark val="none"/>
        <c:tickLblPos val="none"/>
        <c:crossAx val="411768944"/>
        <c:crosses val="autoZero"/>
        <c:auto val="1"/>
        <c:lblOffset val="100"/>
        <c:baseTimeUnit val="years"/>
      </c:dateAx>
      <c:valAx>
        <c:axId val="41176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76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104.28</c:v>
                </c:pt>
                <c:pt idx="1">
                  <c:v>100.97</c:v>
                </c:pt>
                <c:pt idx="2">
                  <c:v>102.18</c:v>
                </c:pt>
                <c:pt idx="3">
                  <c:v>103.32</c:v>
                </c:pt>
                <c:pt idx="4">
                  <c:v>102.77</c:v>
                </c:pt>
              </c:numCache>
            </c:numRef>
          </c:val>
        </c:ser>
        <c:dLbls>
          <c:showLegendKey val="0"/>
          <c:showVal val="0"/>
          <c:showCatName val="0"/>
          <c:showSerName val="0"/>
          <c:showPercent val="0"/>
          <c:showBubbleSize val="0"/>
        </c:dLbls>
        <c:gapWidth val="150"/>
        <c:axId val="412335464"/>
        <c:axId val="41233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412335464"/>
        <c:axId val="412335848"/>
      </c:lineChart>
      <c:dateAx>
        <c:axId val="412335464"/>
        <c:scaling>
          <c:orientation val="minMax"/>
        </c:scaling>
        <c:delete val="1"/>
        <c:axPos val="b"/>
        <c:numFmt formatCode="ge" sourceLinked="1"/>
        <c:majorTickMark val="none"/>
        <c:minorTickMark val="none"/>
        <c:tickLblPos val="none"/>
        <c:crossAx val="412335848"/>
        <c:crosses val="autoZero"/>
        <c:auto val="1"/>
        <c:lblOffset val="100"/>
        <c:baseTimeUnit val="years"/>
      </c:dateAx>
      <c:valAx>
        <c:axId val="412335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233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26.05</c:v>
                </c:pt>
                <c:pt idx="1">
                  <c:v>28.07</c:v>
                </c:pt>
                <c:pt idx="2">
                  <c:v>30.1</c:v>
                </c:pt>
                <c:pt idx="3">
                  <c:v>31.98</c:v>
                </c:pt>
                <c:pt idx="4">
                  <c:v>49.57</c:v>
                </c:pt>
              </c:numCache>
            </c:numRef>
          </c:val>
        </c:ser>
        <c:dLbls>
          <c:showLegendKey val="0"/>
          <c:showVal val="0"/>
          <c:showCatName val="0"/>
          <c:showSerName val="0"/>
          <c:showPercent val="0"/>
          <c:showBubbleSize val="0"/>
        </c:dLbls>
        <c:gapWidth val="150"/>
        <c:axId val="411297512"/>
        <c:axId val="180399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411297512"/>
        <c:axId val="180399176"/>
      </c:lineChart>
      <c:dateAx>
        <c:axId val="411297512"/>
        <c:scaling>
          <c:orientation val="minMax"/>
        </c:scaling>
        <c:delete val="1"/>
        <c:axPos val="b"/>
        <c:numFmt formatCode="ge" sourceLinked="1"/>
        <c:majorTickMark val="none"/>
        <c:minorTickMark val="none"/>
        <c:tickLblPos val="none"/>
        <c:crossAx val="180399176"/>
        <c:crosses val="autoZero"/>
        <c:auto val="1"/>
        <c:lblOffset val="100"/>
        <c:baseTimeUnit val="years"/>
      </c:dateAx>
      <c:valAx>
        <c:axId val="180399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29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0.15</c:v>
                </c:pt>
                <c:pt idx="1">
                  <c:v>7.96</c:v>
                </c:pt>
                <c:pt idx="2">
                  <c:v>8.02</c:v>
                </c:pt>
                <c:pt idx="3">
                  <c:v>25.17</c:v>
                </c:pt>
                <c:pt idx="4">
                  <c:v>45.76</c:v>
                </c:pt>
              </c:numCache>
            </c:numRef>
          </c:val>
        </c:ser>
        <c:dLbls>
          <c:showLegendKey val="0"/>
          <c:showVal val="0"/>
          <c:showCatName val="0"/>
          <c:showSerName val="0"/>
          <c:showPercent val="0"/>
          <c:showBubbleSize val="0"/>
        </c:dLbls>
        <c:gapWidth val="150"/>
        <c:axId val="180400352"/>
        <c:axId val="18040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180400352"/>
        <c:axId val="180400744"/>
      </c:lineChart>
      <c:dateAx>
        <c:axId val="180400352"/>
        <c:scaling>
          <c:orientation val="minMax"/>
        </c:scaling>
        <c:delete val="1"/>
        <c:axPos val="b"/>
        <c:numFmt formatCode="ge" sourceLinked="1"/>
        <c:majorTickMark val="none"/>
        <c:minorTickMark val="none"/>
        <c:tickLblPos val="none"/>
        <c:crossAx val="180400744"/>
        <c:crosses val="autoZero"/>
        <c:auto val="1"/>
        <c:lblOffset val="100"/>
        <c:baseTimeUnit val="years"/>
      </c:dateAx>
      <c:valAx>
        <c:axId val="18040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4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42.03</c:v>
                </c:pt>
                <c:pt idx="1">
                  <c:v>44.79</c:v>
                </c:pt>
                <c:pt idx="2">
                  <c:v>42.41</c:v>
                </c:pt>
                <c:pt idx="3">
                  <c:v>39.06</c:v>
                </c:pt>
                <c:pt idx="4" formatCode="#,##0.00;&quot;△&quot;#,##0.00">
                  <c:v>0</c:v>
                </c:pt>
              </c:numCache>
            </c:numRef>
          </c:val>
        </c:ser>
        <c:dLbls>
          <c:showLegendKey val="0"/>
          <c:showVal val="0"/>
          <c:showCatName val="0"/>
          <c:showSerName val="0"/>
          <c:showPercent val="0"/>
          <c:showBubbleSize val="0"/>
        </c:dLbls>
        <c:gapWidth val="150"/>
        <c:axId val="180401920"/>
        <c:axId val="180402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180401920"/>
        <c:axId val="180402312"/>
      </c:lineChart>
      <c:dateAx>
        <c:axId val="180401920"/>
        <c:scaling>
          <c:orientation val="minMax"/>
        </c:scaling>
        <c:delete val="1"/>
        <c:axPos val="b"/>
        <c:numFmt formatCode="ge" sourceLinked="1"/>
        <c:majorTickMark val="none"/>
        <c:minorTickMark val="none"/>
        <c:tickLblPos val="none"/>
        <c:crossAx val="180402312"/>
        <c:crosses val="autoZero"/>
        <c:auto val="1"/>
        <c:lblOffset val="100"/>
        <c:baseTimeUnit val="years"/>
      </c:dateAx>
      <c:valAx>
        <c:axId val="180402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040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2610.0300000000002</c:v>
                </c:pt>
                <c:pt idx="1">
                  <c:v>3141.91</c:v>
                </c:pt>
                <c:pt idx="2">
                  <c:v>1137.57</c:v>
                </c:pt>
                <c:pt idx="3">
                  <c:v>637.74</c:v>
                </c:pt>
                <c:pt idx="4">
                  <c:v>127.38</c:v>
                </c:pt>
              </c:numCache>
            </c:numRef>
          </c:val>
        </c:ser>
        <c:dLbls>
          <c:showLegendKey val="0"/>
          <c:showVal val="0"/>
          <c:showCatName val="0"/>
          <c:showSerName val="0"/>
          <c:showPercent val="0"/>
          <c:showBubbleSize val="0"/>
        </c:dLbls>
        <c:gapWidth val="150"/>
        <c:axId val="180403880"/>
        <c:axId val="18040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180403880"/>
        <c:axId val="180404272"/>
      </c:lineChart>
      <c:dateAx>
        <c:axId val="180403880"/>
        <c:scaling>
          <c:orientation val="minMax"/>
        </c:scaling>
        <c:delete val="1"/>
        <c:axPos val="b"/>
        <c:numFmt formatCode="ge" sourceLinked="1"/>
        <c:majorTickMark val="none"/>
        <c:minorTickMark val="none"/>
        <c:tickLblPos val="none"/>
        <c:crossAx val="180404272"/>
        <c:crosses val="autoZero"/>
        <c:auto val="1"/>
        <c:lblOffset val="100"/>
        <c:baseTimeUnit val="years"/>
      </c:dateAx>
      <c:valAx>
        <c:axId val="180404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040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972.44</c:v>
                </c:pt>
                <c:pt idx="1">
                  <c:v>940.82</c:v>
                </c:pt>
                <c:pt idx="2">
                  <c:v>894.83</c:v>
                </c:pt>
                <c:pt idx="3">
                  <c:v>841.23</c:v>
                </c:pt>
                <c:pt idx="4">
                  <c:v>817.76</c:v>
                </c:pt>
              </c:numCache>
            </c:numRef>
          </c:val>
        </c:ser>
        <c:dLbls>
          <c:showLegendKey val="0"/>
          <c:showVal val="0"/>
          <c:showCatName val="0"/>
          <c:showSerName val="0"/>
          <c:showPercent val="0"/>
          <c:showBubbleSize val="0"/>
        </c:dLbls>
        <c:gapWidth val="150"/>
        <c:axId val="411762672"/>
        <c:axId val="411763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411762672"/>
        <c:axId val="411763064"/>
      </c:lineChart>
      <c:dateAx>
        <c:axId val="411762672"/>
        <c:scaling>
          <c:orientation val="minMax"/>
        </c:scaling>
        <c:delete val="1"/>
        <c:axPos val="b"/>
        <c:numFmt formatCode="ge" sourceLinked="1"/>
        <c:majorTickMark val="none"/>
        <c:minorTickMark val="none"/>
        <c:tickLblPos val="none"/>
        <c:crossAx val="411763064"/>
        <c:crosses val="autoZero"/>
        <c:auto val="1"/>
        <c:lblOffset val="100"/>
        <c:baseTimeUnit val="years"/>
      </c:dateAx>
      <c:valAx>
        <c:axId val="411763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176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78.56</c:v>
                </c:pt>
                <c:pt idx="1">
                  <c:v>76.58</c:v>
                </c:pt>
                <c:pt idx="2">
                  <c:v>77.41</c:v>
                </c:pt>
                <c:pt idx="3">
                  <c:v>77.180000000000007</c:v>
                </c:pt>
                <c:pt idx="4">
                  <c:v>79.599999999999994</c:v>
                </c:pt>
              </c:numCache>
            </c:numRef>
          </c:val>
        </c:ser>
        <c:dLbls>
          <c:showLegendKey val="0"/>
          <c:showVal val="0"/>
          <c:showCatName val="0"/>
          <c:showSerName val="0"/>
          <c:showPercent val="0"/>
          <c:showBubbleSize val="0"/>
        </c:dLbls>
        <c:gapWidth val="150"/>
        <c:axId val="180403488"/>
        <c:axId val="41176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180403488"/>
        <c:axId val="411764240"/>
      </c:lineChart>
      <c:dateAx>
        <c:axId val="180403488"/>
        <c:scaling>
          <c:orientation val="minMax"/>
        </c:scaling>
        <c:delete val="1"/>
        <c:axPos val="b"/>
        <c:numFmt formatCode="ge" sourceLinked="1"/>
        <c:majorTickMark val="none"/>
        <c:minorTickMark val="none"/>
        <c:tickLblPos val="none"/>
        <c:crossAx val="411764240"/>
        <c:crosses val="autoZero"/>
        <c:auto val="1"/>
        <c:lblOffset val="100"/>
        <c:baseTimeUnit val="years"/>
      </c:dateAx>
      <c:valAx>
        <c:axId val="41176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4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288.35000000000002</c:v>
                </c:pt>
                <c:pt idx="1">
                  <c:v>296.54000000000002</c:v>
                </c:pt>
                <c:pt idx="2">
                  <c:v>293.68</c:v>
                </c:pt>
                <c:pt idx="3">
                  <c:v>295.02999999999997</c:v>
                </c:pt>
                <c:pt idx="4">
                  <c:v>278.48</c:v>
                </c:pt>
              </c:numCache>
            </c:numRef>
          </c:val>
        </c:ser>
        <c:dLbls>
          <c:showLegendKey val="0"/>
          <c:showVal val="0"/>
          <c:showCatName val="0"/>
          <c:showSerName val="0"/>
          <c:showPercent val="0"/>
          <c:showBubbleSize val="0"/>
        </c:dLbls>
        <c:gapWidth val="150"/>
        <c:axId val="411765416"/>
        <c:axId val="41176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411765416"/>
        <c:axId val="411765808"/>
      </c:lineChart>
      <c:dateAx>
        <c:axId val="411765416"/>
        <c:scaling>
          <c:orientation val="minMax"/>
        </c:scaling>
        <c:delete val="1"/>
        <c:axPos val="b"/>
        <c:numFmt formatCode="ge" sourceLinked="1"/>
        <c:majorTickMark val="none"/>
        <c:minorTickMark val="none"/>
        <c:tickLblPos val="none"/>
        <c:crossAx val="411765808"/>
        <c:crosses val="autoZero"/>
        <c:auto val="1"/>
        <c:lblOffset val="100"/>
        <c:baseTimeUnit val="years"/>
      </c:dateAx>
      <c:valAx>
        <c:axId val="41176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76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L13"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神河町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12083</v>
      </c>
      <c r="AJ8" s="56"/>
      <c r="AK8" s="56"/>
      <c r="AL8" s="56"/>
      <c r="AM8" s="56"/>
      <c r="AN8" s="56"/>
      <c r="AO8" s="56"/>
      <c r="AP8" s="57"/>
      <c r="AQ8" s="47">
        <f>データ!R6</f>
        <v>202.23</v>
      </c>
      <c r="AR8" s="47"/>
      <c r="AS8" s="47"/>
      <c r="AT8" s="47"/>
      <c r="AU8" s="47"/>
      <c r="AV8" s="47"/>
      <c r="AW8" s="47"/>
      <c r="AX8" s="47"/>
      <c r="AY8" s="47">
        <f>データ!S6</f>
        <v>59.75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51.95</v>
      </c>
      <c r="K10" s="47"/>
      <c r="L10" s="47"/>
      <c r="M10" s="47"/>
      <c r="N10" s="47"/>
      <c r="O10" s="47"/>
      <c r="P10" s="47"/>
      <c r="Q10" s="47"/>
      <c r="R10" s="47">
        <f>データ!O6</f>
        <v>99.54</v>
      </c>
      <c r="S10" s="47"/>
      <c r="T10" s="47"/>
      <c r="U10" s="47"/>
      <c r="V10" s="47"/>
      <c r="W10" s="47"/>
      <c r="X10" s="47"/>
      <c r="Y10" s="47"/>
      <c r="Z10" s="78">
        <f>データ!P6</f>
        <v>4300</v>
      </c>
      <c r="AA10" s="78"/>
      <c r="AB10" s="78"/>
      <c r="AC10" s="78"/>
      <c r="AD10" s="78"/>
      <c r="AE10" s="78"/>
      <c r="AF10" s="78"/>
      <c r="AG10" s="78"/>
      <c r="AH10" s="2"/>
      <c r="AI10" s="78">
        <f>データ!T6</f>
        <v>11965</v>
      </c>
      <c r="AJ10" s="78"/>
      <c r="AK10" s="78"/>
      <c r="AL10" s="78"/>
      <c r="AM10" s="78"/>
      <c r="AN10" s="78"/>
      <c r="AO10" s="78"/>
      <c r="AP10" s="78"/>
      <c r="AQ10" s="47">
        <f>データ!U6</f>
        <v>33.049999999999997</v>
      </c>
      <c r="AR10" s="47"/>
      <c r="AS10" s="47"/>
      <c r="AT10" s="47"/>
      <c r="AU10" s="47"/>
      <c r="AV10" s="47"/>
      <c r="AW10" s="47"/>
      <c r="AX10" s="47"/>
      <c r="AY10" s="47">
        <f>データ!V6</f>
        <v>362.03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284467</v>
      </c>
      <c r="D6" s="31">
        <f t="shared" si="3"/>
        <v>46</v>
      </c>
      <c r="E6" s="31">
        <f t="shared" si="3"/>
        <v>1</v>
      </c>
      <c r="F6" s="31">
        <f t="shared" si="3"/>
        <v>0</v>
      </c>
      <c r="G6" s="31">
        <f t="shared" si="3"/>
        <v>1</v>
      </c>
      <c r="H6" s="31" t="str">
        <f t="shared" si="3"/>
        <v>兵庫県　神河町</v>
      </c>
      <c r="I6" s="31" t="str">
        <f t="shared" si="3"/>
        <v>法適用</v>
      </c>
      <c r="J6" s="31" t="str">
        <f t="shared" si="3"/>
        <v>水道事業</v>
      </c>
      <c r="K6" s="31" t="str">
        <f t="shared" si="3"/>
        <v>末端給水事業</v>
      </c>
      <c r="L6" s="31" t="str">
        <f t="shared" si="3"/>
        <v>A7</v>
      </c>
      <c r="M6" s="32" t="str">
        <f t="shared" si="3"/>
        <v>-</v>
      </c>
      <c r="N6" s="32">
        <f t="shared" si="3"/>
        <v>51.95</v>
      </c>
      <c r="O6" s="32">
        <f t="shared" si="3"/>
        <v>99.54</v>
      </c>
      <c r="P6" s="32">
        <f t="shared" si="3"/>
        <v>4300</v>
      </c>
      <c r="Q6" s="32">
        <f t="shared" si="3"/>
        <v>12083</v>
      </c>
      <c r="R6" s="32">
        <f t="shared" si="3"/>
        <v>202.23</v>
      </c>
      <c r="S6" s="32">
        <f t="shared" si="3"/>
        <v>59.75</v>
      </c>
      <c r="T6" s="32">
        <f t="shared" si="3"/>
        <v>11965</v>
      </c>
      <c r="U6" s="32">
        <f t="shared" si="3"/>
        <v>33.049999999999997</v>
      </c>
      <c r="V6" s="32">
        <f t="shared" si="3"/>
        <v>362.03</v>
      </c>
      <c r="W6" s="33">
        <f>IF(W7="",NA(),W7)</f>
        <v>104.28</v>
      </c>
      <c r="X6" s="33">
        <f t="shared" ref="X6:AF6" si="4">IF(X7="",NA(),X7)</f>
        <v>100.97</v>
      </c>
      <c r="Y6" s="33">
        <f t="shared" si="4"/>
        <v>102.18</v>
      </c>
      <c r="Z6" s="33">
        <f t="shared" si="4"/>
        <v>103.32</v>
      </c>
      <c r="AA6" s="33">
        <f t="shared" si="4"/>
        <v>102.77</v>
      </c>
      <c r="AB6" s="33">
        <f t="shared" si="4"/>
        <v>111.1</v>
      </c>
      <c r="AC6" s="33">
        <f t="shared" si="4"/>
        <v>109.08</v>
      </c>
      <c r="AD6" s="33">
        <f t="shared" si="4"/>
        <v>108.33</v>
      </c>
      <c r="AE6" s="33">
        <f t="shared" si="4"/>
        <v>107.95</v>
      </c>
      <c r="AF6" s="33">
        <f t="shared" si="4"/>
        <v>109.49</v>
      </c>
      <c r="AG6" s="32" t="str">
        <f>IF(AG7="","",IF(AG7="-","【-】","【"&amp;SUBSTITUTE(TEXT(AG7,"#,##0.00"),"-","△")&amp;"】"))</f>
        <v>【113.03】</v>
      </c>
      <c r="AH6" s="33">
        <f>IF(AH7="",NA(),AH7)</f>
        <v>42.03</v>
      </c>
      <c r="AI6" s="33">
        <f t="shared" ref="AI6:AQ6" si="5">IF(AI7="",NA(),AI7)</f>
        <v>44.79</v>
      </c>
      <c r="AJ6" s="33">
        <f t="shared" si="5"/>
        <v>42.41</v>
      </c>
      <c r="AK6" s="33">
        <f t="shared" si="5"/>
        <v>39.06</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2610.0300000000002</v>
      </c>
      <c r="AT6" s="33">
        <f t="shared" ref="AT6:BB6" si="6">IF(AT7="",NA(),AT7)</f>
        <v>3141.91</v>
      </c>
      <c r="AU6" s="33">
        <f t="shared" si="6"/>
        <v>1137.57</v>
      </c>
      <c r="AV6" s="33">
        <f t="shared" si="6"/>
        <v>637.74</v>
      </c>
      <c r="AW6" s="33">
        <f t="shared" si="6"/>
        <v>127.38</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972.44</v>
      </c>
      <c r="BE6" s="33">
        <f t="shared" ref="BE6:BM6" si="7">IF(BE7="",NA(),BE7)</f>
        <v>940.82</v>
      </c>
      <c r="BF6" s="33">
        <f t="shared" si="7"/>
        <v>894.83</v>
      </c>
      <c r="BG6" s="33">
        <f t="shared" si="7"/>
        <v>841.23</v>
      </c>
      <c r="BH6" s="33">
        <f t="shared" si="7"/>
        <v>817.76</v>
      </c>
      <c r="BI6" s="33">
        <f t="shared" si="7"/>
        <v>462.52</v>
      </c>
      <c r="BJ6" s="33">
        <f t="shared" si="7"/>
        <v>474.06</v>
      </c>
      <c r="BK6" s="33">
        <f t="shared" si="7"/>
        <v>458</v>
      </c>
      <c r="BL6" s="33">
        <f t="shared" si="7"/>
        <v>443.13</v>
      </c>
      <c r="BM6" s="33">
        <f t="shared" si="7"/>
        <v>442.54</v>
      </c>
      <c r="BN6" s="32" t="str">
        <f>IF(BN7="","",IF(BN7="-","【-】","【"&amp;SUBSTITUTE(TEXT(BN7,"#,##0.00"),"-","△")&amp;"】"))</f>
        <v>【283.72】</v>
      </c>
      <c r="BO6" s="33">
        <f>IF(BO7="",NA(),BO7)</f>
        <v>78.56</v>
      </c>
      <c r="BP6" s="33">
        <f t="shared" ref="BP6:BX6" si="8">IF(BP7="",NA(),BP7)</f>
        <v>76.58</v>
      </c>
      <c r="BQ6" s="33">
        <f t="shared" si="8"/>
        <v>77.41</v>
      </c>
      <c r="BR6" s="33">
        <f t="shared" si="8"/>
        <v>77.180000000000007</v>
      </c>
      <c r="BS6" s="33">
        <f t="shared" si="8"/>
        <v>79.599999999999994</v>
      </c>
      <c r="BT6" s="33">
        <f t="shared" si="8"/>
        <v>99.71</v>
      </c>
      <c r="BU6" s="33">
        <f t="shared" si="8"/>
        <v>96.62</v>
      </c>
      <c r="BV6" s="33">
        <f t="shared" si="8"/>
        <v>96.27</v>
      </c>
      <c r="BW6" s="33">
        <f t="shared" si="8"/>
        <v>95.4</v>
      </c>
      <c r="BX6" s="33">
        <f t="shared" si="8"/>
        <v>98.6</v>
      </c>
      <c r="BY6" s="32" t="str">
        <f>IF(BY7="","",IF(BY7="-","【-】","【"&amp;SUBSTITUTE(TEXT(BY7,"#,##0.00"),"-","△")&amp;"】"))</f>
        <v>【104.60】</v>
      </c>
      <c r="BZ6" s="33">
        <f>IF(BZ7="",NA(),BZ7)</f>
        <v>288.35000000000002</v>
      </c>
      <c r="CA6" s="33">
        <f t="shared" ref="CA6:CI6" si="9">IF(CA7="",NA(),CA7)</f>
        <v>296.54000000000002</v>
      </c>
      <c r="CB6" s="33">
        <f t="shared" si="9"/>
        <v>293.68</v>
      </c>
      <c r="CC6" s="33">
        <f t="shared" si="9"/>
        <v>295.02999999999997</v>
      </c>
      <c r="CD6" s="33">
        <f t="shared" si="9"/>
        <v>278.48</v>
      </c>
      <c r="CE6" s="33">
        <f t="shared" si="9"/>
        <v>176.84</v>
      </c>
      <c r="CF6" s="33">
        <f t="shared" si="9"/>
        <v>184.53</v>
      </c>
      <c r="CG6" s="33">
        <f t="shared" si="9"/>
        <v>186.94</v>
      </c>
      <c r="CH6" s="33">
        <f t="shared" si="9"/>
        <v>186.15</v>
      </c>
      <c r="CI6" s="33">
        <f t="shared" si="9"/>
        <v>181.67</v>
      </c>
      <c r="CJ6" s="32" t="str">
        <f>IF(CJ7="","",IF(CJ7="-","【-】","【"&amp;SUBSTITUTE(TEXT(CJ7,"#,##0.00"),"-","△")&amp;"】"))</f>
        <v>【164.21】</v>
      </c>
      <c r="CK6" s="33">
        <f>IF(CK7="",NA(),CK7)</f>
        <v>83.82</v>
      </c>
      <c r="CL6" s="33">
        <f t="shared" ref="CL6:CT6" si="10">IF(CL7="",NA(),CL7)</f>
        <v>82.89</v>
      </c>
      <c r="CM6" s="33">
        <f t="shared" si="10"/>
        <v>81.819999999999993</v>
      </c>
      <c r="CN6" s="33">
        <f t="shared" si="10"/>
        <v>81.2</v>
      </c>
      <c r="CO6" s="33">
        <f t="shared" si="10"/>
        <v>85.7</v>
      </c>
      <c r="CP6" s="33">
        <f t="shared" si="10"/>
        <v>53.5</v>
      </c>
      <c r="CQ6" s="33">
        <f t="shared" si="10"/>
        <v>52.9</v>
      </c>
      <c r="CR6" s="33">
        <f t="shared" si="10"/>
        <v>54.51</v>
      </c>
      <c r="CS6" s="33">
        <f t="shared" si="10"/>
        <v>54.47</v>
      </c>
      <c r="CT6" s="33">
        <f t="shared" si="10"/>
        <v>53.61</v>
      </c>
      <c r="CU6" s="32" t="str">
        <f>IF(CU7="","",IF(CU7="-","【-】","【"&amp;SUBSTITUTE(TEXT(CU7,"#,##0.00"),"-","△")&amp;"】"))</f>
        <v>【59.80】</v>
      </c>
      <c r="CV6" s="33">
        <f>IF(CV7="",NA(),CV7)</f>
        <v>74.930000000000007</v>
      </c>
      <c r="CW6" s="33">
        <f t="shared" ref="CW6:DE6" si="11">IF(CW7="",NA(),CW7)</f>
        <v>73.599999999999994</v>
      </c>
      <c r="CX6" s="33">
        <f t="shared" si="11"/>
        <v>73.89</v>
      </c>
      <c r="CY6" s="33">
        <f t="shared" si="11"/>
        <v>74.12</v>
      </c>
      <c r="CZ6" s="33">
        <f t="shared" si="11"/>
        <v>69.150000000000006</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26.05</v>
      </c>
      <c r="DH6" s="33">
        <f t="shared" ref="DH6:DP6" si="12">IF(DH7="",NA(),DH7)</f>
        <v>28.07</v>
      </c>
      <c r="DI6" s="33">
        <f t="shared" si="12"/>
        <v>30.1</v>
      </c>
      <c r="DJ6" s="33">
        <f t="shared" si="12"/>
        <v>31.98</v>
      </c>
      <c r="DK6" s="33">
        <f t="shared" si="12"/>
        <v>49.57</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0.15</v>
      </c>
      <c r="DS6" s="33">
        <f t="shared" ref="DS6:EA6" si="13">IF(DS7="",NA(),DS7)</f>
        <v>7.96</v>
      </c>
      <c r="DT6" s="33">
        <f t="shared" si="13"/>
        <v>8.02</v>
      </c>
      <c r="DU6" s="33">
        <f t="shared" si="13"/>
        <v>25.17</v>
      </c>
      <c r="DV6" s="33">
        <f t="shared" si="13"/>
        <v>45.76</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0.1</v>
      </c>
      <c r="ED6" s="33">
        <f t="shared" ref="ED6:EL6" si="14">IF(ED7="",NA(),ED7)</f>
        <v>0.02</v>
      </c>
      <c r="EE6" s="33">
        <f t="shared" si="14"/>
        <v>0.11</v>
      </c>
      <c r="EF6" s="33">
        <f t="shared" si="14"/>
        <v>0.1</v>
      </c>
      <c r="EG6" s="33">
        <f t="shared" si="14"/>
        <v>7.0000000000000007E-2</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284467</v>
      </c>
      <c r="D7" s="35">
        <v>46</v>
      </c>
      <c r="E7" s="35">
        <v>1</v>
      </c>
      <c r="F7" s="35">
        <v>0</v>
      </c>
      <c r="G7" s="35">
        <v>1</v>
      </c>
      <c r="H7" s="35" t="s">
        <v>93</v>
      </c>
      <c r="I7" s="35" t="s">
        <v>94</v>
      </c>
      <c r="J7" s="35" t="s">
        <v>95</v>
      </c>
      <c r="K7" s="35" t="s">
        <v>96</v>
      </c>
      <c r="L7" s="35" t="s">
        <v>97</v>
      </c>
      <c r="M7" s="36" t="s">
        <v>98</v>
      </c>
      <c r="N7" s="36">
        <v>51.95</v>
      </c>
      <c r="O7" s="36">
        <v>99.54</v>
      </c>
      <c r="P7" s="36">
        <v>4300</v>
      </c>
      <c r="Q7" s="36">
        <v>12083</v>
      </c>
      <c r="R7" s="36">
        <v>202.23</v>
      </c>
      <c r="S7" s="36">
        <v>59.75</v>
      </c>
      <c r="T7" s="36">
        <v>11965</v>
      </c>
      <c r="U7" s="36">
        <v>33.049999999999997</v>
      </c>
      <c r="V7" s="36">
        <v>362.03</v>
      </c>
      <c r="W7" s="36">
        <v>104.28</v>
      </c>
      <c r="X7" s="36">
        <v>100.97</v>
      </c>
      <c r="Y7" s="36">
        <v>102.18</v>
      </c>
      <c r="Z7" s="36">
        <v>103.32</v>
      </c>
      <c r="AA7" s="36">
        <v>102.77</v>
      </c>
      <c r="AB7" s="36">
        <v>111.1</v>
      </c>
      <c r="AC7" s="36">
        <v>109.08</v>
      </c>
      <c r="AD7" s="36">
        <v>108.33</v>
      </c>
      <c r="AE7" s="36">
        <v>107.95</v>
      </c>
      <c r="AF7" s="36">
        <v>109.49</v>
      </c>
      <c r="AG7" s="36">
        <v>113.03</v>
      </c>
      <c r="AH7" s="36">
        <v>42.03</v>
      </c>
      <c r="AI7" s="36">
        <v>44.79</v>
      </c>
      <c r="AJ7" s="36">
        <v>42.41</v>
      </c>
      <c r="AK7" s="36">
        <v>39.06</v>
      </c>
      <c r="AL7" s="36">
        <v>0</v>
      </c>
      <c r="AM7" s="36">
        <v>17.43</v>
      </c>
      <c r="AN7" s="36">
        <v>16.09</v>
      </c>
      <c r="AO7" s="36">
        <v>15.69</v>
      </c>
      <c r="AP7" s="36">
        <v>13.47</v>
      </c>
      <c r="AQ7" s="36">
        <v>9.49</v>
      </c>
      <c r="AR7" s="36">
        <v>0.81</v>
      </c>
      <c r="AS7" s="36">
        <v>2610.0300000000002</v>
      </c>
      <c r="AT7" s="36">
        <v>3141.91</v>
      </c>
      <c r="AU7" s="36">
        <v>1137.57</v>
      </c>
      <c r="AV7" s="36">
        <v>637.74</v>
      </c>
      <c r="AW7" s="36">
        <v>127.38</v>
      </c>
      <c r="AX7" s="36">
        <v>1149.75</v>
      </c>
      <c r="AY7" s="36">
        <v>1128.25</v>
      </c>
      <c r="AZ7" s="36">
        <v>1159.4100000000001</v>
      </c>
      <c r="BA7" s="36">
        <v>1081.23</v>
      </c>
      <c r="BB7" s="36">
        <v>406.37</v>
      </c>
      <c r="BC7" s="36">
        <v>264.16000000000003</v>
      </c>
      <c r="BD7" s="36">
        <v>972.44</v>
      </c>
      <c r="BE7" s="36">
        <v>940.82</v>
      </c>
      <c r="BF7" s="36">
        <v>894.83</v>
      </c>
      <c r="BG7" s="36">
        <v>841.23</v>
      </c>
      <c r="BH7" s="36">
        <v>817.76</v>
      </c>
      <c r="BI7" s="36">
        <v>462.52</v>
      </c>
      <c r="BJ7" s="36">
        <v>474.06</v>
      </c>
      <c r="BK7" s="36">
        <v>458</v>
      </c>
      <c r="BL7" s="36">
        <v>443.13</v>
      </c>
      <c r="BM7" s="36">
        <v>442.54</v>
      </c>
      <c r="BN7" s="36">
        <v>283.72000000000003</v>
      </c>
      <c r="BO7" s="36">
        <v>78.56</v>
      </c>
      <c r="BP7" s="36">
        <v>76.58</v>
      </c>
      <c r="BQ7" s="36">
        <v>77.41</v>
      </c>
      <c r="BR7" s="36">
        <v>77.180000000000007</v>
      </c>
      <c r="BS7" s="36">
        <v>79.599999999999994</v>
      </c>
      <c r="BT7" s="36">
        <v>99.71</v>
      </c>
      <c r="BU7" s="36">
        <v>96.62</v>
      </c>
      <c r="BV7" s="36">
        <v>96.27</v>
      </c>
      <c r="BW7" s="36">
        <v>95.4</v>
      </c>
      <c r="BX7" s="36">
        <v>98.6</v>
      </c>
      <c r="BY7" s="36">
        <v>104.6</v>
      </c>
      <c r="BZ7" s="36">
        <v>288.35000000000002</v>
      </c>
      <c r="CA7" s="36">
        <v>296.54000000000002</v>
      </c>
      <c r="CB7" s="36">
        <v>293.68</v>
      </c>
      <c r="CC7" s="36">
        <v>295.02999999999997</v>
      </c>
      <c r="CD7" s="36">
        <v>278.48</v>
      </c>
      <c r="CE7" s="36">
        <v>176.84</v>
      </c>
      <c r="CF7" s="36">
        <v>184.53</v>
      </c>
      <c r="CG7" s="36">
        <v>186.94</v>
      </c>
      <c r="CH7" s="36">
        <v>186.15</v>
      </c>
      <c r="CI7" s="36">
        <v>181.67</v>
      </c>
      <c r="CJ7" s="36">
        <v>164.21</v>
      </c>
      <c r="CK7" s="36">
        <v>83.82</v>
      </c>
      <c r="CL7" s="36">
        <v>82.89</v>
      </c>
      <c r="CM7" s="36">
        <v>81.819999999999993</v>
      </c>
      <c r="CN7" s="36">
        <v>81.2</v>
      </c>
      <c r="CO7" s="36">
        <v>85.7</v>
      </c>
      <c r="CP7" s="36">
        <v>53.5</v>
      </c>
      <c r="CQ7" s="36">
        <v>52.9</v>
      </c>
      <c r="CR7" s="36">
        <v>54.51</v>
      </c>
      <c r="CS7" s="36">
        <v>54.47</v>
      </c>
      <c r="CT7" s="36">
        <v>53.61</v>
      </c>
      <c r="CU7" s="36">
        <v>59.8</v>
      </c>
      <c r="CV7" s="36">
        <v>74.930000000000007</v>
      </c>
      <c r="CW7" s="36">
        <v>73.599999999999994</v>
      </c>
      <c r="CX7" s="36">
        <v>73.89</v>
      </c>
      <c r="CY7" s="36">
        <v>74.12</v>
      </c>
      <c r="CZ7" s="36">
        <v>69.150000000000006</v>
      </c>
      <c r="DA7" s="36">
        <v>82.8</v>
      </c>
      <c r="DB7" s="36">
        <v>81.63</v>
      </c>
      <c r="DC7" s="36">
        <v>81.790000000000006</v>
      </c>
      <c r="DD7" s="36">
        <v>81.459999999999994</v>
      </c>
      <c r="DE7" s="36">
        <v>81.31</v>
      </c>
      <c r="DF7" s="36">
        <v>89.78</v>
      </c>
      <c r="DG7" s="36">
        <v>26.05</v>
      </c>
      <c r="DH7" s="36">
        <v>28.07</v>
      </c>
      <c r="DI7" s="36">
        <v>30.1</v>
      </c>
      <c r="DJ7" s="36">
        <v>31.98</v>
      </c>
      <c r="DK7" s="36">
        <v>49.57</v>
      </c>
      <c r="DL7" s="36">
        <v>35.71</v>
      </c>
      <c r="DM7" s="36">
        <v>37.25</v>
      </c>
      <c r="DN7" s="36">
        <v>37.799999999999997</v>
      </c>
      <c r="DO7" s="36">
        <v>38.520000000000003</v>
      </c>
      <c r="DP7" s="36">
        <v>46.67</v>
      </c>
      <c r="DQ7" s="36">
        <v>46.31</v>
      </c>
      <c r="DR7" s="36">
        <v>0.15</v>
      </c>
      <c r="DS7" s="36">
        <v>7.96</v>
      </c>
      <c r="DT7" s="36">
        <v>8.02</v>
      </c>
      <c r="DU7" s="36">
        <v>25.17</v>
      </c>
      <c r="DV7" s="36">
        <v>45.76</v>
      </c>
      <c r="DW7" s="36">
        <v>6.62</v>
      </c>
      <c r="DX7" s="36">
        <v>7.9</v>
      </c>
      <c r="DY7" s="36">
        <v>8.2200000000000006</v>
      </c>
      <c r="DZ7" s="36">
        <v>9.43</v>
      </c>
      <c r="EA7" s="36">
        <v>10.029999999999999</v>
      </c>
      <c r="EB7" s="36">
        <v>12.42</v>
      </c>
      <c r="EC7" s="36">
        <v>0.1</v>
      </c>
      <c r="ED7" s="36">
        <v>0.02</v>
      </c>
      <c r="EE7" s="36">
        <v>0.11</v>
      </c>
      <c r="EF7" s="36">
        <v>0.1</v>
      </c>
      <c r="EG7" s="36">
        <v>7.0000000000000007E-2</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北川 由美(kitagawa yumi)</cp:lastModifiedBy>
  <cp:lastPrinted>2016-02-21T23:47:42Z</cp:lastPrinted>
  <dcterms:created xsi:type="dcterms:W3CDTF">2016-02-03T07:25:01Z</dcterms:created>
  <dcterms:modified xsi:type="dcterms:W3CDTF">2016-02-22T00:30:28Z</dcterms:modified>
  <cp:category/>
</cp:coreProperties>
</file>