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4525"/>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<sst xmlns="http://schemas.openxmlformats.org/spreadsheetml/2006/main" count="221" uniqueCount="111">
  <si>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</si>
  <si>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</si>
  <si>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</si>
  <si>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</si>
  <si>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</si>
  <si>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</si>
  <si>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</si>
  <si>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</si>
  <si>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</si>
  <si>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</si>
  <si>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</si>
  <si>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</si>
  <si>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</si>
  <si>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</si>
  <si>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</si>
  <si>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</si>
  <si>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</si>
  <si>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</si>
  <si>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</si>
  <si>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</si>
  <si>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</si>
  <si>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</si>
  <si>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</si>
  <si>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</si>
  <si>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</si>
  <si>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</si>
  <si>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</si>
  <si>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</si>
  <si>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</si>
  <si>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</si>
  <si>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</si>
  <si>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</si>
  <si>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</si>
  <si>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</si>
  <si>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</si>
  <si>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</si>
  <si>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</si>
  <si>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</si>
  <si>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</si>
  <si>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</si>
  <si>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</si>
  <si>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</si>
  <si>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</si>
  <si>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</si>
  <si>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</si>
  <si>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</si>
  <si>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</si>
  <si>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</si>
  <si>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</si>
  <si>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</si>
  <si>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</si>
  <si>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</si>
  <si>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</si>
  <si>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</si>
  <si>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</si>
  <si>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</si>
  <si>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</si>
  <si>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</si>
  <si>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</si>
  <si>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</si>
  <si>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</si>
  <si>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</si>
  <si>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</si>
  <si>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</si>
  <si>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</si>
  <si>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</si>
  <si>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</si>
  <si>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</si>
  <si>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</si>
  <si>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</si>
  <si>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</si>
  <si>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</si>
  <si>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</si>
  <si>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</si>
  <si>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</si>
  <si>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</si>
  <si>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</si>
  <si>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</si>
  <si>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</si>
  <si>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</si>
  <si>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</si>
  <si>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</si>
  <si>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</si>
  <si>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</si>
  <si>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</si>
  <si>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</si>
  <si>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</si>
  <si>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</si>
  <si>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</si>
  <si>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</si>
  <si>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</si>
  <si>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</si>
  <si>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</si>
  <si>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</si>
  <si>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</si>
  <si>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</si>
  <si>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福崎町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</si>
  <si>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</si>
  <si>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</si>
  <si>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</si>
  <si>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</si>
  <si>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</si>
  <si>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</si>
  <si>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</si>
  <si>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</si>
  <si>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</si>
  <si>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</si>
  <si>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</si>
  <si>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供用開始から16年～20年経過し、機器等は経年劣化が進み、緊急対応で更新している。H25の機能強化で一部機器等の更新等を行ったが、開始当初から更新できていない機器等も多数ある。</t>
    <rPh sb="0" eb="2">
      <t>キョウヨウ</t>
    </rPh>
    <rPh sb="2" eb="4">
      <t>カイシ</t>
    </rPh>
    <rPh sb="8" eb="9">
      <t>ネン</t>
    </rPh>
    <rPh sb="12" eb="13">
      <t>ネン</t>
    </rPh>
    <rPh sb="13" eb="15">
      <t>ケイカ</t>
    </rPh>
    <rPh sb="17" eb="19">
      <t>キキ</t>
    </rPh>
    <rPh sb="19" eb="20">
      <t>トウ</t>
    </rPh>
    <rPh sb="21" eb="23">
      <t>ケイネン</t>
    </rPh>
    <rPh sb="23" eb="25">
      <t>レッカ</t>
    </rPh>
    <rPh sb="26" eb="27">
      <t>スス</t>
    </rPh>
    <rPh sb="29" eb="31">
      <t>キンキュウ</t>
    </rPh>
    <rPh sb="31" eb="33">
      <t>タイオウ</t>
    </rPh>
    <rPh sb="34" eb="36">
      <t>コウシン</t>
    </rPh>
    <rPh sb="45" eb="47">
      <t>キノウ</t>
    </rPh>
    <rPh sb="47" eb="49">
      <t>キョウカ</t>
    </rPh>
    <rPh sb="50" eb="52">
      <t>イチブ</t>
    </rPh>
    <rPh sb="52" eb="54">
      <t>キキ</t>
    </rPh>
    <rPh sb="54" eb="55">
      <t>トウ</t>
    </rPh>
    <rPh sb="56" eb="58">
      <t>コウシン</t>
    </rPh>
    <rPh sb="58" eb="59">
      <t>トウ</t>
    </rPh>
    <rPh sb="60" eb="61">
      <t>オコナ</t>
    </rPh>
    <rPh sb="65" eb="67">
      <t>カイシ</t>
    </rPh>
    <rPh sb="67" eb="69">
      <t>トウショ</t>
    </rPh>
    <rPh sb="71" eb="73">
      <t>コウシン</t>
    </rPh>
    <rPh sb="79" eb="81">
      <t>キキ</t>
    </rPh>
    <rPh sb="81" eb="82">
      <t>トウ</t>
    </rPh>
    <rPh sb="83" eb="85">
      <t>タスウ</t>
    </rPh>
    <phoneticPr fontId="4"/>
  </si>
  <si>
    <t>施設の利用効率及び水洗化率は比較的高いが、各戸の人口減少や節水型設備の普及等により経費回収率が低くなっている。
供用開始から16～20年経過し、各施設ともに経年劣化等による修繕経費の増高が見込まれるため、計画的な修繕対応の検討が必要である。
また長期的な視点から経営改善・効率化を図るため、公共下水道への統合等も検討する必要がある。
今後は老朽施設の更新等に伴う設備投資の増加が想定されるため、経営戦略を策定し効率的な経営を目指していく。</t>
    <rPh sb="0" eb="2">
      <t>シセツ</t>
    </rPh>
    <rPh sb="3" eb="5">
      <t>リヨウ</t>
    </rPh>
    <rPh sb="5" eb="7">
      <t>コウリツ</t>
    </rPh>
    <rPh sb="7" eb="8">
      <t>オヨ</t>
    </rPh>
    <rPh sb="9" eb="12">
      <t>スイセンカ</t>
    </rPh>
    <rPh sb="12" eb="13">
      <t>リツ</t>
    </rPh>
    <rPh sb="14" eb="17">
      <t>ヒカクテキ</t>
    </rPh>
    <rPh sb="17" eb="18">
      <t>タカ</t>
    </rPh>
    <rPh sb="21" eb="23">
      <t>カッコ</t>
    </rPh>
    <rPh sb="24" eb="26">
      <t>ジンコウ</t>
    </rPh>
    <rPh sb="26" eb="28">
      <t>ゲンショウ</t>
    </rPh>
    <rPh sb="29" eb="32">
      <t>セッスイガタ</t>
    </rPh>
    <rPh sb="32" eb="34">
      <t>セツビ</t>
    </rPh>
    <rPh sb="35" eb="37">
      <t>フキュウ</t>
    </rPh>
    <rPh sb="37" eb="38">
      <t>トウ</t>
    </rPh>
    <rPh sb="41" eb="43">
      <t>ケイヒ</t>
    </rPh>
    <rPh sb="43" eb="45">
      <t>カイシュウ</t>
    </rPh>
    <rPh sb="45" eb="46">
      <t>リツ</t>
    </rPh>
    <rPh sb="47" eb="48">
      <t>ヒク</t>
    </rPh>
    <rPh sb="56" eb="58">
      <t>キョウヨウ</t>
    </rPh>
    <rPh sb="58" eb="60">
      <t>カイシ</t>
    </rPh>
    <rPh sb="67" eb="68">
      <t>ネン</t>
    </rPh>
    <rPh sb="68" eb="70">
      <t>ケイカ</t>
    </rPh>
    <rPh sb="72" eb="75">
      <t>カクシセツ</t>
    </rPh>
    <rPh sb="78" eb="80">
      <t>ケイネン</t>
    </rPh>
    <rPh sb="80" eb="82">
      <t>レッカ</t>
    </rPh>
    <rPh sb="82" eb="83">
      <t>トウ</t>
    </rPh>
    <rPh sb="86" eb="88">
      <t>シュウゼン</t>
    </rPh>
    <rPh sb="88" eb="90">
      <t>ケイヒ</t>
    </rPh>
    <rPh sb="91" eb="93">
      <t>ゾウコウ</t>
    </rPh>
    <rPh sb="94" eb="96">
      <t>ミコ</t>
    </rPh>
    <rPh sb="102" eb="105">
      <t>ケイカクテキ</t>
    </rPh>
    <rPh sb="106" eb="108">
      <t>シュウゼン</t>
    </rPh>
    <rPh sb="108" eb="110">
      <t>タイオウ</t>
    </rPh>
    <rPh sb="111" eb="113">
      <t>ケントウ</t>
    </rPh>
    <rPh sb="114" eb="116">
      <t>ヒツヨウ</t>
    </rPh>
    <rPh sb="123" eb="126">
      <t>チョウキテキ</t>
    </rPh>
    <rPh sb="127" eb="129">
      <t>シテン</t>
    </rPh>
    <rPh sb="131" eb="133">
      <t>ケイエイ</t>
    </rPh>
    <rPh sb="133" eb="135">
      <t>カイゼン</t>
    </rPh>
    <rPh sb="136" eb="139">
      <t>コウリツカ</t>
    </rPh>
    <rPh sb="140" eb="141">
      <t>ハカ</t>
    </rPh>
    <rPh sb="145" eb="147">
      <t>コウキョウ</t>
    </rPh>
    <rPh sb="147" eb="150">
      <t>ゲスイドウ</t>
    </rPh>
    <rPh sb="152" eb="154">
      <t>トウゴウ</t>
    </rPh>
    <rPh sb="154" eb="155">
      <t>トウ</t>
    </rPh>
    <rPh sb="156" eb="158">
      <t>ケントウ</t>
    </rPh>
    <rPh sb="160" eb="162">
      <t>ヒツヨウ</t>
    </rPh>
    <rPh sb="167" eb="169">
      <t>コンゴ</t>
    </rPh>
    <rPh sb="170" eb="172">
      <t>ロウキュウ</t>
    </rPh>
    <rPh sb="172" eb="174">
      <t>シセツ</t>
    </rPh>
    <rPh sb="175" eb="177">
      <t>コウシン</t>
    </rPh>
    <rPh sb="177" eb="178">
      <t>トウ</t>
    </rPh>
    <rPh sb="179" eb="180">
      <t>トモナ</t>
    </rPh>
    <rPh sb="181" eb="183">
      <t>セツビ</t>
    </rPh>
    <rPh sb="183" eb="185">
      <t>トウシ</t>
    </rPh>
    <rPh sb="186" eb="188">
      <t>ゾウカ</t>
    </rPh>
    <rPh sb="189" eb="191">
      <t>ソウテイ</t>
    </rPh>
    <rPh sb="197" eb="199">
      <t>ケイエイ</t>
    </rPh>
    <rPh sb="199" eb="201">
      <t>センリャク</t>
    </rPh>
    <rPh sb="202" eb="204">
      <t>サクテイ</t>
    </rPh>
    <rPh sb="205" eb="208">
      <t>コウリツテキ</t>
    </rPh>
    <rPh sb="209" eb="211">
      <t>ケイエイ</t>
    </rPh>
    <rPh sb="212" eb="214">
      <t>メザ</t>
    </rPh>
    <phoneticPr fontId="4"/>
  </si>
  <si>
    <t>過去5年において、①収益的収支比率は50％台後半から前半に減少しており、資本費（地方債償還金）の割合が高く、一般会計繰入金に依存している状態である。H32頃に地方債償還のピークを迎えることから、事業費に対する償還額が年々増加しており、①⑤の率に影響を与えている。
⑤経費回収率については同類他団体に比して低く、30％前後で推移している。また⑥汚水処理原価は類似団体と比して高く、経費回収率低減の要因となっている。
⑦施設利用率は65％、⑧水洗化率85％となっており、類似他団体より施設効率が高くなっている。
④企業債残高対事業規模比率については、他団体より低い割合となっており、今後も新たな借入予定がないため減少する見込みである。</t>
    <rPh sb="0" eb="2">
      <t>カコ</t>
    </rPh>
    <rPh sb="3" eb="4">
      <t>ネン</t>
    </rPh>
    <rPh sb="10" eb="13">
      <t>シュウエキテキ</t>
    </rPh>
    <rPh sb="13" eb="15">
      <t>シュウシ</t>
    </rPh>
    <rPh sb="15" eb="17">
      <t>ヒリツ</t>
    </rPh>
    <rPh sb="21" eb="22">
      <t>ダイ</t>
    </rPh>
    <rPh sb="22" eb="24">
      <t>コウハン</t>
    </rPh>
    <rPh sb="26" eb="28">
      <t>ゼンハン</t>
    </rPh>
    <rPh sb="29" eb="31">
      <t>ゲンショウ</t>
    </rPh>
    <rPh sb="36" eb="38">
      <t>シホン</t>
    </rPh>
    <rPh sb="38" eb="39">
      <t>ヒ</t>
    </rPh>
    <rPh sb="40" eb="43">
      <t>チホウサイ</t>
    </rPh>
    <rPh sb="43" eb="46">
      <t>ショウカンキン</t>
    </rPh>
    <rPh sb="48" eb="50">
      <t>ワリアイ</t>
    </rPh>
    <rPh sb="51" eb="52">
      <t>タカ</t>
    </rPh>
    <rPh sb="54" eb="56">
      <t>イッパン</t>
    </rPh>
    <rPh sb="56" eb="58">
      <t>カイケイ</t>
    </rPh>
    <rPh sb="58" eb="60">
      <t>クリイレ</t>
    </rPh>
    <rPh sb="60" eb="61">
      <t>キン</t>
    </rPh>
    <rPh sb="62" eb="64">
      <t>イゾン</t>
    </rPh>
    <rPh sb="68" eb="70">
      <t>ジョウタイ</t>
    </rPh>
    <rPh sb="77" eb="78">
      <t>コロ</t>
    </rPh>
    <rPh sb="79" eb="82">
      <t>チホウサイ</t>
    </rPh>
    <rPh sb="82" eb="84">
      <t>ショウカン</t>
    </rPh>
    <rPh sb="89" eb="90">
      <t>ムカ</t>
    </rPh>
    <rPh sb="97" eb="99">
      <t>ジギョウ</t>
    </rPh>
    <rPh sb="99" eb="100">
      <t>ヒ</t>
    </rPh>
    <rPh sb="101" eb="102">
      <t>タイ</t>
    </rPh>
    <rPh sb="104" eb="106">
      <t>ショウカン</t>
    </rPh>
    <rPh sb="106" eb="107">
      <t>ガク</t>
    </rPh>
    <rPh sb="108" eb="110">
      <t>ネンネン</t>
    </rPh>
    <rPh sb="110" eb="112">
      <t>ゾウカ</t>
    </rPh>
    <rPh sb="120" eb="121">
      <t>リツ</t>
    </rPh>
    <rPh sb="122" eb="124">
      <t>エイキョウ</t>
    </rPh>
    <rPh sb="125" eb="126">
      <t>アタ</t>
    </rPh>
    <rPh sb="171" eb="173">
      <t>オスイ</t>
    </rPh>
    <rPh sb="173" eb="175">
      <t>ショリ</t>
    </rPh>
    <rPh sb="175" eb="177">
      <t>ゲンカ</t>
    </rPh>
    <rPh sb="178" eb="180">
      <t>ルイジ</t>
    </rPh>
    <rPh sb="180" eb="182">
      <t>ダンタイ</t>
    </rPh>
    <rPh sb="183" eb="184">
      <t>ヒ</t>
    </rPh>
    <rPh sb="186" eb="187">
      <t>タカ</t>
    </rPh>
    <rPh sb="189" eb="191">
      <t>ケイヒ</t>
    </rPh>
    <rPh sb="191" eb="193">
      <t>カイシュウ</t>
    </rPh>
    <rPh sb="193" eb="194">
      <t>リツ</t>
    </rPh>
    <rPh sb="194" eb="196">
      <t>テイゲン</t>
    </rPh>
    <rPh sb="197" eb="199">
      <t>ヨウイン</t>
    </rPh>
    <rPh sb="208" eb="210">
      <t>シセツ</t>
    </rPh>
    <rPh sb="210" eb="213">
      <t>リヨウリツ</t>
    </rPh>
    <rPh sb="219" eb="222">
      <t>スイセンカ</t>
    </rPh>
    <rPh sb="222" eb="223">
      <t>リツ</t>
    </rPh>
    <rPh sb="233" eb="235">
      <t>ルイジ</t>
    </rPh>
    <rPh sb="235" eb="236">
      <t>タ</t>
    </rPh>
    <rPh sb="236" eb="238">
      <t>ダンタイ</t>
    </rPh>
    <rPh sb="240" eb="242">
      <t>シセツ</t>
    </rPh>
    <rPh sb="242" eb="244">
      <t>コウリツ</t>
    </rPh>
    <rPh sb="245" eb="246">
      <t>タカ</t>
    </rPh>
    <rPh sb="255" eb="257">
      <t>キギョウ</t>
    </rPh>
    <rPh sb="257" eb="258">
      <t>サイ</t>
    </rPh>
    <rPh sb="258" eb="260">
      <t>ザンダカ</t>
    </rPh>
    <rPh sb="260" eb="261">
      <t>タイ</t>
    </rPh>
    <rPh sb="261" eb="263">
      <t>ジギョウ</t>
    </rPh>
    <rPh sb="263" eb="265">
      <t>キボ</t>
    </rPh>
    <rPh sb="265" eb="267">
      <t>ヒリツ</t>
    </rPh>
    <rPh sb="273" eb="274">
      <t>タ</t>
    </rPh>
    <rPh sb="274" eb="276">
      <t>ダンタイ</t>
    </rPh>
    <rPh sb="278" eb="279">
      <t>ヒク</t>
    </rPh>
    <rPh sb="280" eb="282">
      <t>ワリアイ</t>
    </rPh>
    <rPh sb="289" eb="291">
      <t>コンゴ</t>
    </rPh>
    <rPh sb="292" eb="293">
      <t>アラ</t>
    </rPh>
    <rPh sb="295" eb="297">
      <t>カリイレ</t>
    </rPh>
    <rPh sb="297" eb="299">
      <t>ヨテイ</t>
    </rPh>
    <rPh sb="304" eb="306">
      <t>ゲンショウ</t>
    </rPh>
    <rPh sb="308" eb="310">
      <t>ミコ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</si>
</sst>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6343936"/>
        <c:axId val="9635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96343936"/>
        <c:axId val="96354304"/>
      </c:lineChart>
      <c:dateAx>
        <c:axId val="96343936"/>
        <c:scaling>
          <c:orientation val="minMax"/>
        </c:scaling>
        <c:delete val="1"/>
        <c:axPos val="b"/>
        <c:numFmt formatCode="ge" sourceLinked="1"/>
        <c:majorTickMark val="none"/>
        <c:minorTickMark val="none"/>
        <c:tickLblPos val="none"/>
        <c:crossAx val="96354304"/>
        <c:crosses val="autoZero"/>
        <c:auto val="1"/>
        <c:lblOffset val="100"/>
        <c:baseTimeUnit val="years"/>
      </c:dateAx>
      <c:valAx>
        <c:axId val="9635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4393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formatCode="#,##0.00;&quot;△&quot;#,##0.00;&quot;-&quot;">
                  <c:v>68.22</c:v>
                </c:pt>
                <c:pt idx="3" formatCode="#,##0.00;&quot;△&quot;#,##0.00;&quot;-&quot;">
                  <c:v>65.63</c:v>
                </c:pt>
                <c:pt idx="4" formatCode="#,##0.00;&quot;△&quot;#,##0.00;&quot;-&quot;">
                  <c:v>65.239999999999995</c:v>
                </c:pt>
              </c:numCache>
            </c:numRef>
          </c:val>
        </c:ser>
        <c:dLbls>
          <c:showLegendKey val="0"/>
          <c:showVal val="0"/>
          <c:showCatName val="0"/>
          <c:showSerName val="0"/>
          <c:showPercent val="0"/>
          <c:showBubbleSize val="0"/>
        </c:dLbls>
        <c:gapWidth val="150"/>
        <c:axId val="96835840"/>
        <c:axId val="968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96835840"/>
        <c:axId val="96854400"/>
      </c:lineChart>
      <c:dateAx>
        <c:axId val="96835840"/>
        <c:scaling>
          <c:orientation val="minMax"/>
        </c:scaling>
        <c:delete val="1"/>
        <c:axPos val="b"/>
        <c:numFmt formatCode="ge" sourceLinked="1"/>
        <c:majorTickMark val="none"/>
        <c:minorTickMark val="none"/>
        <c:tickLblPos val="none"/>
        <c:crossAx val="96854400"/>
        <c:crosses val="autoZero"/>
        <c:auto val="1"/>
        <c:lblOffset val="100"/>
        <c:baseTimeUnit val="years"/>
      </c:dateAx>
      <c:valAx>
        <c:axId val="968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8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93.42</c:v>
                </c:pt>
                <c:pt idx="1">
                  <c:v>93.47</c:v>
                </c:pt>
                <c:pt idx="2">
                  <c:v>87.03</c:v>
                </c:pt>
                <c:pt idx="3">
                  <c:v>87.25</c:v>
                </c:pt>
                <c:pt idx="4">
                  <c:v>85.75</c:v>
                </c:pt>
              </c:numCache>
            </c:numRef>
          </c:val>
        </c:ser>
        <c:dLbls>
          <c:showLegendKey val="0"/>
          <c:showVal val="0"/>
          <c:showCatName val="0"/>
          <c:showSerName val="0"/>
          <c:showPercent val="0"/>
          <c:showBubbleSize val="0"/>
        </c:dLbls>
        <c:gapWidth val="150"/>
        <c:axId val="96954240"/>
        <c:axId val="96968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96954240"/>
        <c:axId val="96968704"/>
      </c:lineChart>
      <c:dateAx>
        <c:axId val="96954240"/>
        <c:scaling>
          <c:orientation val="minMax"/>
        </c:scaling>
        <c:delete val="1"/>
        <c:axPos val="b"/>
        <c:numFmt formatCode="ge" sourceLinked="1"/>
        <c:majorTickMark val="none"/>
        <c:minorTickMark val="none"/>
        <c:tickLblPos val="none"/>
        <c:crossAx val="96968704"/>
        <c:crosses val="autoZero"/>
        <c:auto val="1"/>
        <c:lblOffset val="100"/>
        <c:baseTimeUnit val="years"/>
      </c:dateAx>
      <c:valAx>
        <c:axId val="96968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95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58.48</c:v>
                </c:pt>
                <c:pt idx="1">
                  <c:v>55.94</c:v>
                </c:pt>
                <c:pt idx="2">
                  <c:v>55.51</c:v>
                </c:pt>
                <c:pt idx="3">
                  <c:v>53.52</c:v>
                </c:pt>
                <c:pt idx="4">
                  <c:v>52.52</c:v>
                </c:pt>
              </c:numCache>
            </c:numRef>
          </c:val>
        </c:ser>
        <c:dLbls>
          <c:showLegendKey val="0"/>
          <c:showVal val="0"/>
          <c:showCatName val="0"/>
          <c:showSerName val="0"/>
          <c:showPercent val="0"/>
          <c:showBubbleSize val="0"/>
        </c:dLbls>
        <c:gapWidth val="150"/>
        <c:axId val="96396800"/>
        <c:axId val="963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96800"/>
        <c:axId val="96398720"/>
      </c:lineChart>
      <c:dateAx>
        <c:axId val="96396800"/>
        <c:scaling>
          <c:orientation val="minMax"/>
        </c:scaling>
        <c:delete val="1"/>
        <c:axPos val="b"/>
        <c:numFmt formatCode="ge" sourceLinked="1"/>
        <c:majorTickMark val="none"/>
        <c:minorTickMark val="none"/>
        <c:tickLblPos val="none"/>
        <c:crossAx val="96398720"/>
        <c:crosses val="autoZero"/>
        <c:auto val="1"/>
        <c:lblOffset val="100"/>
        <c:baseTimeUnit val="years"/>
      </c:dateAx>
      <c:valAx>
        <c:axId val="963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13504"/>
        <c:axId val="9661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13504"/>
        <c:axId val="96615424"/>
      </c:lineChart>
      <c:dateAx>
        <c:axId val="96613504"/>
        <c:scaling>
          <c:orientation val="minMax"/>
        </c:scaling>
        <c:delete val="1"/>
        <c:axPos val="b"/>
        <c:numFmt formatCode="ge" sourceLinked="1"/>
        <c:majorTickMark val="none"/>
        <c:minorTickMark val="none"/>
        <c:tickLblPos val="none"/>
        <c:crossAx val="96615424"/>
        <c:crosses val="autoZero"/>
        <c:auto val="1"/>
        <c:lblOffset val="100"/>
        <c:baseTimeUnit val="years"/>
      </c:dateAx>
      <c:valAx>
        <c:axId val="96615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1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45888"/>
        <c:axId val="966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45888"/>
        <c:axId val="96647808"/>
      </c:lineChart>
      <c:dateAx>
        <c:axId val="96645888"/>
        <c:scaling>
          <c:orientation val="minMax"/>
        </c:scaling>
        <c:delete val="1"/>
        <c:axPos val="b"/>
        <c:numFmt formatCode="ge" sourceLinked="1"/>
        <c:majorTickMark val="none"/>
        <c:minorTickMark val="none"/>
        <c:tickLblPos val="none"/>
        <c:crossAx val="96647808"/>
        <c:crosses val="autoZero"/>
        <c:auto val="1"/>
        <c:lblOffset val="100"/>
        <c:baseTimeUnit val="years"/>
      </c:dateAx>
      <c:valAx>
        <c:axId val="966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45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678272"/>
        <c:axId val="9668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678272"/>
        <c:axId val="96680192"/>
      </c:lineChart>
      <c:dateAx>
        <c:axId val="96678272"/>
        <c:scaling>
          <c:orientation val="minMax"/>
        </c:scaling>
        <c:delete val="1"/>
        <c:axPos val="b"/>
        <c:numFmt formatCode="ge" sourceLinked="1"/>
        <c:majorTickMark val="none"/>
        <c:minorTickMark val="none"/>
        <c:tickLblPos val="none"/>
        <c:crossAx val="96680192"/>
        <c:crosses val="autoZero"/>
        <c:auto val="1"/>
        <c:lblOffset val="100"/>
        <c:baseTimeUnit val="years"/>
      </c:dateAx>
      <c:valAx>
        <c:axId val="9668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710656"/>
        <c:axId val="9671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710656"/>
        <c:axId val="96712576"/>
      </c:lineChart>
      <c:dateAx>
        <c:axId val="96710656"/>
        <c:scaling>
          <c:orientation val="minMax"/>
        </c:scaling>
        <c:delete val="1"/>
        <c:axPos val="b"/>
        <c:numFmt formatCode="ge" sourceLinked="1"/>
        <c:majorTickMark val="none"/>
        <c:minorTickMark val="none"/>
        <c:tickLblPos val="none"/>
        <c:crossAx val="96712576"/>
        <c:crosses val="autoZero"/>
        <c:auto val="1"/>
        <c:lblOffset val="100"/>
        <c:baseTimeUnit val="years"/>
      </c:dateAx>
      <c:valAx>
        <c:axId val="9671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654.78</c:v>
                </c:pt>
                <c:pt idx="1">
                  <c:v>738.9</c:v>
                </c:pt>
                <c:pt idx="2">
                  <c:v>642.82000000000005</c:v>
                </c:pt>
                <c:pt idx="3">
                  <c:v>616.25</c:v>
                </c:pt>
                <c:pt idx="4">
                  <c:v>578.83000000000004</c:v>
                </c:pt>
              </c:numCache>
            </c:numRef>
          </c:val>
        </c:ser>
        <c:dLbls>
          <c:showLegendKey val="0"/>
          <c:showVal val="0"/>
          <c:showCatName val="0"/>
          <c:showSerName val="0"/>
          <c:showPercent val="0"/>
          <c:showBubbleSize val="0"/>
        </c:dLbls>
        <c:gapWidth val="150"/>
        <c:axId val="96738688"/>
        <c:axId val="96740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96738688"/>
        <c:axId val="96740864"/>
      </c:lineChart>
      <c:dateAx>
        <c:axId val="96738688"/>
        <c:scaling>
          <c:orientation val="minMax"/>
        </c:scaling>
        <c:delete val="1"/>
        <c:axPos val="b"/>
        <c:numFmt formatCode="ge" sourceLinked="1"/>
        <c:majorTickMark val="none"/>
        <c:minorTickMark val="none"/>
        <c:tickLblPos val="none"/>
        <c:crossAx val="96740864"/>
        <c:crosses val="autoZero"/>
        <c:auto val="1"/>
        <c:lblOffset val="100"/>
        <c:baseTimeUnit val="years"/>
      </c:dateAx>
      <c:valAx>
        <c:axId val="96740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31.94</c:v>
                </c:pt>
                <c:pt idx="1">
                  <c:v>32.229999999999997</c:v>
                </c:pt>
                <c:pt idx="2">
                  <c:v>30.82</c:v>
                </c:pt>
                <c:pt idx="3">
                  <c:v>30.58</c:v>
                </c:pt>
                <c:pt idx="4">
                  <c:v>29.04</c:v>
                </c:pt>
              </c:numCache>
            </c:numRef>
          </c:val>
        </c:ser>
        <c:dLbls>
          <c:showLegendKey val="0"/>
          <c:showVal val="0"/>
          <c:showCatName val="0"/>
          <c:showSerName val="0"/>
          <c:showPercent val="0"/>
          <c:showBubbleSize val="0"/>
        </c:dLbls>
        <c:gapWidth val="150"/>
        <c:axId val="96754688"/>
        <c:axId val="9676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96754688"/>
        <c:axId val="96765056"/>
      </c:lineChart>
      <c:dateAx>
        <c:axId val="96754688"/>
        <c:scaling>
          <c:orientation val="minMax"/>
        </c:scaling>
        <c:delete val="1"/>
        <c:axPos val="b"/>
        <c:numFmt formatCode="ge" sourceLinked="1"/>
        <c:majorTickMark val="none"/>
        <c:minorTickMark val="none"/>
        <c:tickLblPos val="none"/>
        <c:crossAx val="96765056"/>
        <c:crosses val="autoZero"/>
        <c:auto val="1"/>
        <c:lblOffset val="100"/>
        <c:baseTimeUnit val="years"/>
      </c:dateAx>
      <c:valAx>
        <c:axId val="9676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483.19</c:v>
                </c:pt>
                <c:pt idx="1">
                  <c:v>482.84</c:v>
                </c:pt>
                <c:pt idx="2">
                  <c:v>509.41</c:v>
                </c:pt>
                <c:pt idx="3">
                  <c:v>524.41</c:v>
                </c:pt>
                <c:pt idx="4">
                  <c:v>565.75</c:v>
                </c:pt>
              </c:numCache>
            </c:numRef>
          </c:val>
        </c:ser>
        <c:dLbls>
          <c:showLegendKey val="0"/>
          <c:showVal val="0"/>
          <c:showCatName val="0"/>
          <c:showSerName val="0"/>
          <c:showPercent val="0"/>
          <c:showBubbleSize val="0"/>
        </c:dLbls>
        <c:gapWidth val="150"/>
        <c:axId val="96787072"/>
        <c:axId val="9681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96787072"/>
        <c:axId val="96813824"/>
      </c:lineChart>
      <c:dateAx>
        <c:axId val="96787072"/>
        <c:scaling>
          <c:orientation val="minMax"/>
        </c:scaling>
        <c:delete val="1"/>
        <c:axPos val="b"/>
        <c:numFmt formatCode="ge" sourceLinked="1"/>
        <c:majorTickMark val="none"/>
        <c:minorTickMark val="none"/>
        <c:tickLblPos val="none"/>
        <c:crossAx val="96813824"/>
        <c:crosses val="autoZero"/>
        <c:auto val="1"/>
        <c:lblOffset val="100"/>
        <c:baseTimeUnit val="years"/>
      </c:dateAx>
      <c:valAx>
        <c:axId val="968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8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F13"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福崎町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19591</v>
      </c>
      <c r="AM8" s="64"/>
      <c r="AN8" s="64"/>
      <c r="AO8" s="64"/>
      <c r="AP8" s="64"/>
      <c r="AQ8" s="64"/>
      <c r="AR8" s="64"/>
      <c r="AS8" s="64"/>
      <c r="AT8" s="63">
        <f>データ!S6</f>
        <v>45.79</v>
      </c>
      <c r="AU8" s="63"/>
      <c r="AV8" s="63"/>
      <c r="AW8" s="63"/>
      <c r="AX8" s="63"/>
      <c r="AY8" s="63"/>
      <c r="AZ8" s="63"/>
      <c r="BA8" s="63"/>
      <c r="BB8" s="63">
        <f>データ!T6</f>
        <v>427.84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18.68</v>
      </c>
      <c r="Q10" s="63"/>
      <c r="R10" s="63"/>
      <c r="S10" s="63"/>
      <c r="T10" s="63"/>
      <c r="U10" s="63"/>
      <c r="V10" s="63"/>
      <c r="W10" s="63">
        <f>データ!P6</f>
        <v>88.74</v>
      </c>
      <c r="X10" s="63"/>
      <c r="Y10" s="63"/>
      <c r="Z10" s="63"/>
      <c r="AA10" s="63"/>
      <c r="AB10" s="63"/>
      <c r="AC10" s="63"/>
      <c r="AD10" s="64">
        <f>データ!Q6</f>
        <v>3610</v>
      </c>
      <c r="AE10" s="64"/>
      <c r="AF10" s="64"/>
      <c r="AG10" s="64"/>
      <c r="AH10" s="64"/>
      <c r="AI10" s="64"/>
      <c r="AJ10" s="64"/>
      <c r="AK10" s="2"/>
      <c r="AL10" s="64">
        <f>データ!U6</f>
        <v>3662</v>
      </c>
      <c r="AM10" s="64"/>
      <c r="AN10" s="64"/>
      <c r="AO10" s="64"/>
      <c r="AP10" s="64"/>
      <c r="AQ10" s="64"/>
      <c r="AR10" s="64"/>
      <c r="AS10" s="64"/>
      <c r="AT10" s="63">
        <f>データ!V6</f>
        <v>0.85</v>
      </c>
      <c r="AU10" s="63"/>
      <c r="AV10" s="63"/>
      <c r="AW10" s="63"/>
      <c r="AX10" s="63"/>
      <c r="AY10" s="63"/>
      <c r="AZ10" s="63"/>
      <c r="BA10" s="63"/>
      <c r="BB10" s="63">
        <f>データ!W6</f>
        <v>4308.24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284432</v>
      </c>
      <c r="D6" s="31">
        <f t="shared" si="3"/>
        <v>47</v>
      </c>
      <c r="E6" s="31">
        <f t="shared" si="3"/>
        <v>17</v>
      </c>
      <c r="F6" s="31">
        <f t="shared" si="3"/>
        <v>5</v>
      </c>
      <c r="G6" s="31">
        <f t="shared" si="3"/>
        <v>0</v>
      </c>
      <c r="H6" s="31" t="str">
        <f t="shared" si="3"/>
        <v>兵庫県　福崎町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18.68</v>
      </c>
      <c r="P6" s="32">
        <f t="shared" si="3"/>
        <v>88.74</v>
      </c>
      <c r="Q6" s="32">
        <f t="shared" si="3"/>
        <v>3610</v>
      </c>
      <c r="R6" s="32">
        <f t="shared" si="3"/>
        <v>19591</v>
      </c>
      <c r="S6" s="32">
        <f t="shared" si="3"/>
        <v>45.79</v>
      </c>
      <c r="T6" s="32">
        <f t="shared" si="3"/>
        <v>427.84</v>
      </c>
      <c r="U6" s="32">
        <f t="shared" si="3"/>
        <v>3662</v>
      </c>
      <c r="V6" s="32">
        <f t="shared" si="3"/>
        <v>0.85</v>
      </c>
      <c r="W6" s="32">
        <f t="shared" si="3"/>
        <v>4308.24</v>
      </c>
      <c r="X6" s="33">
        <f>IF(X7="",NA(),X7)</f>
        <v>58.48</v>
      </c>
      <c r="Y6" s="33">
        <f t="shared" ref="Y6:AG6" si="4">IF(Y7="",NA(),Y7)</f>
        <v>55.94</v>
      </c>
      <c r="Z6" s="33">
        <f t="shared" si="4"/>
        <v>55.51</v>
      </c>
      <c r="AA6" s="33">
        <f t="shared" si="4"/>
        <v>53.52</v>
      </c>
      <c r="AB6" s="33">
        <f t="shared" si="4"/>
        <v>52.52</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654.78</v>
      </c>
      <c r="BF6" s="33">
        <f t="shared" ref="BF6:BN6" si="7">IF(BF7="",NA(),BF7)</f>
        <v>738.9</v>
      </c>
      <c r="BG6" s="33">
        <f t="shared" si="7"/>
        <v>642.82000000000005</v>
      </c>
      <c r="BH6" s="33">
        <f t="shared" si="7"/>
        <v>616.25</v>
      </c>
      <c r="BI6" s="33">
        <f t="shared" si="7"/>
        <v>578.83000000000004</v>
      </c>
      <c r="BJ6" s="33">
        <f t="shared" si="7"/>
        <v>1267.26</v>
      </c>
      <c r="BK6" s="33">
        <f t="shared" si="7"/>
        <v>1239.2</v>
      </c>
      <c r="BL6" s="33">
        <f t="shared" si="7"/>
        <v>1197.82</v>
      </c>
      <c r="BM6" s="33">
        <f t="shared" si="7"/>
        <v>1126.77</v>
      </c>
      <c r="BN6" s="33">
        <f t="shared" si="7"/>
        <v>1044.8</v>
      </c>
      <c r="BO6" s="32" t="str">
        <f>IF(BO7="","",IF(BO7="-","【-】","【"&amp;SUBSTITUTE(TEXT(BO7,"#,##0.00"),"-","△")&amp;"】"))</f>
        <v>【992.47】</v>
      </c>
      <c r="BP6" s="33">
        <f>IF(BP7="",NA(),BP7)</f>
        <v>31.94</v>
      </c>
      <c r="BQ6" s="33">
        <f t="shared" ref="BQ6:BY6" si="8">IF(BQ7="",NA(),BQ7)</f>
        <v>32.229999999999997</v>
      </c>
      <c r="BR6" s="33">
        <f t="shared" si="8"/>
        <v>30.82</v>
      </c>
      <c r="BS6" s="33">
        <f t="shared" si="8"/>
        <v>30.58</v>
      </c>
      <c r="BT6" s="33">
        <f t="shared" si="8"/>
        <v>29.04</v>
      </c>
      <c r="BU6" s="33">
        <f t="shared" si="8"/>
        <v>53.42</v>
      </c>
      <c r="BV6" s="33">
        <f t="shared" si="8"/>
        <v>51.56</v>
      </c>
      <c r="BW6" s="33">
        <f t="shared" si="8"/>
        <v>51.03</v>
      </c>
      <c r="BX6" s="33">
        <f t="shared" si="8"/>
        <v>50.9</v>
      </c>
      <c r="BY6" s="33">
        <f t="shared" si="8"/>
        <v>50.82</v>
      </c>
      <c r="BZ6" s="32" t="str">
        <f>IF(BZ7="","",IF(BZ7="-","【-】","【"&amp;SUBSTITUTE(TEXT(BZ7,"#,##0.00"),"-","△")&amp;"】"))</f>
        <v>【51.49】</v>
      </c>
      <c r="CA6" s="33">
        <f>IF(CA7="",NA(),CA7)</f>
        <v>483.19</v>
      </c>
      <c r="CB6" s="33">
        <f t="shared" ref="CB6:CJ6" si="9">IF(CB7="",NA(),CB7)</f>
        <v>482.84</v>
      </c>
      <c r="CC6" s="33">
        <f t="shared" si="9"/>
        <v>509.41</v>
      </c>
      <c r="CD6" s="33">
        <f t="shared" si="9"/>
        <v>524.41</v>
      </c>
      <c r="CE6" s="33">
        <f t="shared" si="9"/>
        <v>565.75</v>
      </c>
      <c r="CF6" s="33">
        <f t="shared" si="9"/>
        <v>269.12</v>
      </c>
      <c r="CG6" s="33">
        <f t="shared" si="9"/>
        <v>283.26</v>
      </c>
      <c r="CH6" s="33">
        <f t="shared" si="9"/>
        <v>289.60000000000002</v>
      </c>
      <c r="CI6" s="33">
        <f t="shared" si="9"/>
        <v>293.27</v>
      </c>
      <c r="CJ6" s="33">
        <f t="shared" si="9"/>
        <v>300.52</v>
      </c>
      <c r="CK6" s="32" t="str">
        <f>IF(CK7="","",IF(CK7="-","【-】","【"&amp;SUBSTITUTE(TEXT(CK7,"#,##0.00"),"-","△")&amp;"】"))</f>
        <v>【295.10】</v>
      </c>
      <c r="CL6" s="32">
        <f>IF(CL7="",NA(),CL7)</f>
        <v>0</v>
      </c>
      <c r="CM6" s="32">
        <f t="shared" ref="CM6:CU6" si="10">IF(CM7="",NA(),CM7)</f>
        <v>0</v>
      </c>
      <c r="CN6" s="33">
        <f t="shared" si="10"/>
        <v>68.22</v>
      </c>
      <c r="CO6" s="33">
        <f t="shared" si="10"/>
        <v>65.63</v>
      </c>
      <c r="CP6" s="33">
        <f t="shared" si="10"/>
        <v>65.239999999999995</v>
      </c>
      <c r="CQ6" s="33">
        <f t="shared" si="10"/>
        <v>54.23</v>
      </c>
      <c r="CR6" s="33">
        <f t="shared" si="10"/>
        <v>55.2</v>
      </c>
      <c r="CS6" s="33">
        <f t="shared" si="10"/>
        <v>54.74</v>
      </c>
      <c r="CT6" s="33">
        <f t="shared" si="10"/>
        <v>53.78</v>
      </c>
      <c r="CU6" s="33">
        <f t="shared" si="10"/>
        <v>53.24</v>
      </c>
      <c r="CV6" s="32" t="str">
        <f>IF(CV7="","",IF(CV7="-","【-】","【"&amp;SUBSTITUTE(TEXT(CV7,"#,##0.00"),"-","△")&amp;"】"))</f>
        <v>【53.32】</v>
      </c>
      <c r="CW6" s="33">
        <f>IF(CW7="",NA(),CW7)</f>
        <v>93.42</v>
      </c>
      <c r="CX6" s="33">
        <f t="shared" ref="CX6:DF6" si="11">IF(CX7="",NA(),CX7)</f>
        <v>93.47</v>
      </c>
      <c r="CY6" s="33">
        <f t="shared" si="11"/>
        <v>87.03</v>
      </c>
      <c r="CZ6" s="33">
        <f t="shared" si="11"/>
        <v>87.25</v>
      </c>
      <c r="DA6" s="33">
        <f t="shared" si="11"/>
        <v>85.75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284432</v>
      </c>
      <c r="D7" s="35">
        <v>47</v>
      </c>
      <c r="E7" s="35">
        <v>17</v>
      </c>
      <c r="F7" s="35">
        <v>5</v>
      </c>
      <c r="G7" s="35">
        <v>0</v>
      </c>
      <c r="H7" s="35" t="s">
        <v>96</v>
      </c>
      <c r="I7" s="35" t="s">
        <v>97</v>
      </c>
      <c r="J7" s="35" t="s">
        <v>98</v>
      </c>
      <c r="K7" s="35" t="s">
        <v>99</v>
      </c>
      <c r="L7" s="35" t="s">
        <v>100</v>
      </c>
      <c r="M7" s="36" t="s">
        <v>101</v>
      </c>
      <c r="N7" s="36" t="s">
        <v>102</v>
      </c>
      <c r="O7" s="36">
        <v>18.68</v>
      </c>
      <c r="P7" s="36">
        <v>88.74</v>
      </c>
      <c r="Q7" s="36">
        <v>3610</v>
      </c>
      <c r="R7" s="36">
        <v>19591</v>
      </c>
      <c r="S7" s="36">
        <v>45.79</v>
      </c>
      <c r="T7" s="36">
        <v>427.84</v>
      </c>
      <c r="U7" s="36">
        <v>3662</v>
      </c>
      <c r="V7" s="36">
        <v>0.85</v>
      </c>
      <c r="W7" s="36">
        <v>4308.24</v>
      </c>
      <c r="X7" s="36">
        <v>58.48</v>
      </c>
      <c r="Y7" s="36">
        <v>55.94</v>
      </c>
      <c r="Z7" s="36">
        <v>55.51</v>
      </c>
      <c r="AA7" s="36">
        <v>53.52</v>
      </c>
      <c r="AB7" s="36">
        <v>52.52</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654.78</v>
      </c>
      <c r="BF7" s="36">
        <v>738.9</v>
      </c>
      <c r="BG7" s="36">
        <v>642.82000000000005</v>
      </c>
      <c r="BH7" s="36">
        <v>616.25</v>
      </c>
      <c r="BI7" s="36">
        <v>578.83000000000004</v>
      </c>
      <c r="BJ7" s="36">
        <v>1267.26</v>
      </c>
      <c r="BK7" s="36">
        <v>1239.2</v>
      </c>
      <c r="BL7" s="36">
        <v>1197.82</v>
      </c>
      <c r="BM7" s="36">
        <v>1126.77</v>
      </c>
      <c r="BN7" s="36">
        <v>1044.8</v>
      </c>
      <c r="BO7" s="36">
        <v>992.47</v>
      </c>
      <c r="BP7" s="36">
        <v>31.94</v>
      </c>
      <c r="BQ7" s="36">
        <v>32.229999999999997</v>
      </c>
      <c r="BR7" s="36">
        <v>30.82</v>
      </c>
      <c r="BS7" s="36">
        <v>30.58</v>
      </c>
      <c r="BT7" s="36">
        <v>29.04</v>
      </c>
      <c r="BU7" s="36">
        <v>53.42</v>
      </c>
      <c r="BV7" s="36">
        <v>51.56</v>
      </c>
      <c r="BW7" s="36">
        <v>51.03</v>
      </c>
      <c r="BX7" s="36">
        <v>50.9</v>
      </c>
      <c r="BY7" s="36">
        <v>50.82</v>
      </c>
      <c r="BZ7" s="36">
        <v>51.49</v>
      </c>
      <c r="CA7" s="36">
        <v>483.19</v>
      </c>
      <c r="CB7" s="36">
        <v>482.84</v>
      </c>
      <c r="CC7" s="36">
        <v>509.41</v>
      </c>
      <c r="CD7" s="36">
        <v>524.41</v>
      </c>
      <c r="CE7" s="36">
        <v>565.75</v>
      </c>
      <c r="CF7" s="36">
        <v>269.12</v>
      </c>
      <c r="CG7" s="36">
        <v>283.26</v>
      </c>
      <c r="CH7" s="36">
        <v>289.60000000000002</v>
      </c>
      <c r="CI7" s="36">
        <v>293.27</v>
      </c>
      <c r="CJ7" s="36">
        <v>300.52</v>
      </c>
      <c r="CK7" s="36">
        <v>295.10000000000002</v>
      </c>
      <c r="CL7" s="36">
        <v>0</v>
      </c>
      <c r="CM7" s="36">
        <v>0</v>
      </c>
      <c r="CN7" s="36">
        <v>68.22</v>
      </c>
      <c r="CO7" s="36">
        <v>65.63</v>
      </c>
      <c r="CP7" s="36">
        <v>65.239999999999995</v>
      </c>
      <c r="CQ7" s="36">
        <v>54.23</v>
      </c>
      <c r="CR7" s="36">
        <v>55.2</v>
      </c>
      <c r="CS7" s="36">
        <v>54.74</v>
      </c>
      <c r="CT7" s="36">
        <v>53.78</v>
      </c>
      <c r="CU7" s="36">
        <v>53.24</v>
      </c>
      <c r="CV7" s="36">
        <v>53.32</v>
      </c>
      <c r="CW7" s="36">
        <v>93.42</v>
      </c>
      <c r="CX7" s="36">
        <v>93.47</v>
      </c>
      <c r="CY7" s="36">
        <v>87.03</v>
      </c>
      <c r="CZ7" s="36">
        <v>87.25</v>
      </c>
      <c r="DA7" s="36">
        <v>85.75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福崎町役場</cp:lastModifiedBy>
  <cp:lastPrinted>2016-02-20T05:48:43Z</cp:lastPrinted>
  <dcterms:created xsi:type="dcterms:W3CDTF">2016-02-03T09:15:41Z</dcterms:created>
  <dcterms:modified xsi:type="dcterms:W3CDTF">2016-02-20T05:48:45Z</dcterms:modified>
</cp:coreProperties>
</file>