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B501" lockStructure="1"/>
  <bookViews>
    <workbookView xWindow="-15" yWindow="-15" windowWidth="24030" windowHeight="4860"/>
  </bookViews>
  <sheets>
    <sheet name="法非適用_下水道事業" sheetId="4" r:id="rId1"/>
    <sheet name="データ" sheetId="5" state="hidden" r:id="rId2"/>
  </sheets>
  <calcPr calcId="144525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<sst xmlns="http://schemas.openxmlformats.org/spreadsheetml/2006/main" count="230" uniqueCount="111">
  <si>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</si>
  <si>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</si>
  <si>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</si>
  <si>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</si>
  <si>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</si>
  <si>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</si>
  <si>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</si>
  <si>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</si>
  <si>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</si>
  <si>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</si>
  <si>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</si>
  <si>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</si>
  <si>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</si>
  <si>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</si>
  <si>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</si>
  <si>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</si>
  <si>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</si>
  <si>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</si>
  <si>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</si>
  <si>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</si>
  <si>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</si>
  <si>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</si>
  <si>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</si>
  <si>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</si>
  <si>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</si>
  <si>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</si>
  <si>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</si>
  <si>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</si>
  <si>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</si>
  <si>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</si>
  <si>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</si>
  <si>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</si>
  <si>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</si>
  <si>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</si>
  <si>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</si>
  <si>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</si>
  <si>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</si>
  <si>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</si>
  <si>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</si>
  <si>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</si>
  <si>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</si>
  <si>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</si>
  <si>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</si>
  <si>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</si>
  <si>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</si>
  <si>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</si>
  <si>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</si>
  <si>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</si>
  <si>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</si>
  <si>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</si>
  <si>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</si>
  <si>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</si>
  <si>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</si>
  <si>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</si>
  <si>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</si>
  <si>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</si>
  <si>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</si>
  <si>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</si>
  <si>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</si>
  <si>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</si>
  <si>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</si>
  <si>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</si>
  <si>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</si>
  <si>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</si>
  <si>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</si>
  <si>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</si>
  <si>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</si>
  <si>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</si>
  <si>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</si>
  <si>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</si>
  <si>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</si>
  <si>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</si>
  <si>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</si>
  <si>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</si>
  <si>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</si>
  <si>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</si>
  <si>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</si>
  <si>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</si>
  <si>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</si>
  <si>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</si>
  <si>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</si>
  <si>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</si>
  <si>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</si>
  <si>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</si>
  <si>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</si>
  <si>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</si>
  <si>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</si>
  <si>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</si>
  <si>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</si>
  <si>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</si>
  <si>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</si>
  <si>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</si>
  <si>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</si>
  <si>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</si>
  <si>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</si>
  <si>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</si>
  <si>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福崎町</t>
  </si>
  <si>
    <t>法非適用</t>
  </si>
  <si>
    <t>下水道事業</t>
  </si>
  <si>
    <t>特定環境保全公共下水道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</si>
  <si>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</si>
  <si>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</si>
  <si>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</si>
  <si>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</si>
  <si>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</si>
  <si>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</si>
  <si>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</si>
  <si>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</si>
  <si>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H26年度で住宅地の面整備が終了し、今後は雨水整備が本格化するとともに、地方債償還金の償還額が増高し、一般会計繰入金への依存が高くなる見込みである。
施設はまだ新しいが、今後長期的な財政計画、長寿命化計画等を検討し、施設の更新に備える必要がある。
財政計画の検討に合わせて、使用料設定の見直し等も必要である。
また接続率及び施設稼働率の向上に伴い、施設利用率の向上とともに、維持管理費の増高が見込まれるため、運営体制の在り方等の検討も必要になってくる。</t>
    <rPh sb="3" eb="4">
      <t>ネン</t>
    </rPh>
    <rPh sb="4" eb="5">
      <t>ド</t>
    </rPh>
    <rPh sb="6" eb="8">
      <t>ジュウタク</t>
    </rPh>
    <rPh sb="8" eb="9">
      <t>チ</t>
    </rPh>
    <rPh sb="10" eb="11">
      <t>メン</t>
    </rPh>
    <rPh sb="11" eb="13">
      <t>セイビ</t>
    </rPh>
    <rPh sb="14" eb="16">
      <t>シュウリョウ</t>
    </rPh>
    <rPh sb="18" eb="20">
      <t>コンゴ</t>
    </rPh>
    <rPh sb="21" eb="23">
      <t>ウスイ</t>
    </rPh>
    <rPh sb="23" eb="25">
      <t>セイビ</t>
    </rPh>
    <rPh sb="26" eb="29">
      <t>ホンカクカ</t>
    </rPh>
    <rPh sb="41" eb="42">
      <t>キン</t>
    </rPh>
    <rPh sb="43" eb="45">
      <t>ショウカン</t>
    </rPh>
    <rPh sb="45" eb="46">
      <t>ガク</t>
    </rPh>
    <rPh sb="75" eb="77">
      <t>シセツ</t>
    </rPh>
    <rPh sb="80" eb="81">
      <t>アタラ</t>
    </rPh>
    <rPh sb="85" eb="87">
      <t>コンゴ</t>
    </rPh>
    <rPh sb="87" eb="90">
      <t>チョウキテキ</t>
    </rPh>
    <rPh sb="91" eb="93">
      <t>ザイセイ</t>
    </rPh>
    <rPh sb="93" eb="95">
      <t>ケイカク</t>
    </rPh>
    <rPh sb="96" eb="97">
      <t>チョウ</t>
    </rPh>
    <rPh sb="97" eb="100">
      <t>ジュミョウカ</t>
    </rPh>
    <rPh sb="100" eb="102">
      <t>ケイカク</t>
    </rPh>
    <rPh sb="102" eb="103">
      <t>トウ</t>
    </rPh>
    <rPh sb="104" eb="106">
      <t>ケントウ</t>
    </rPh>
    <rPh sb="108" eb="110">
      <t>シセツ</t>
    </rPh>
    <rPh sb="111" eb="113">
      <t>コウシン</t>
    </rPh>
    <rPh sb="114" eb="115">
      <t>ソナ</t>
    </rPh>
    <rPh sb="117" eb="119">
      <t>ヒツヨウ</t>
    </rPh>
    <rPh sb="124" eb="126">
      <t>ザイセイ</t>
    </rPh>
    <rPh sb="126" eb="128">
      <t>ケイカク</t>
    </rPh>
    <rPh sb="129" eb="131">
      <t>ケントウ</t>
    </rPh>
    <rPh sb="132" eb="133">
      <t>ア</t>
    </rPh>
    <rPh sb="137" eb="139">
      <t>シヨウ</t>
    </rPh>
    <rPh sb="139" eb="140">
      <t>リョウ</t>
    </rPh>
    <rPh sb="140" eb="142">
      <t>セッテイ</t>
    </rPh>
    <rPh sb="143" eb="145">
      <t>ミナオ</t>
    </rPh>
    <rPh sb="146" eb="147">
      <t>トウ</t>
    </rPh>
    <rPh sb="148" eb="150">
      <t>ヒツヨウ</t>
    </rPh>
    <rPh sb="157" eb="159">
      <t>セツゾク</t>
    </rPh>
    <rPh sb="159" eb="160">
      <t>リツ</t>
    </rPh>
    <rPh sb="160" eb="161">
      <t>オヨ</t>
    </rPh>
    <rPh sb="162" eb="164">
      <t>シセツ</t>
    </rPh>
    <rPh sb="164" eb="166">
      <t>カドウ</t>
    </rPh>
    <rPh sb="166" eb="167">
      <t>リツ</t>
    </rPh>
    <rPh sb="168" eb="170">
      <t>コウジョウ</t>
    </rPh>
    <rPh sb="171" eb="172">
      <t>トモナ</t>
    </rPh>
    <rPh sb="174" eb="176">
      <t>シセツ</t>
    </rPh>
    <rPh sb="176" eb="179">
      <t>リヨウリツ</t>
    </rPh>
    <rPh sb="180" eb="182">
      <t>コウジョウ</t>
    </rPh>
    <rPh sb="187" eb="189">
      <t>イジ</t>
    </rPh>
    <rPh sb="189" eb="191">
      <t>カンリ</t>
    </rPh>
    <rPh sb="191" eb="192">
      <t>ヒ</t>
    </rPh>
    <rPh sb="193" eb="195">
      <t>ゾウコウ</t>
    </rPh>
    <rPh sb="196" eb="198">
      <t>ミコ</t>
    </rPh>
    <rPh sb="204" eb="206">
      <t>ウンエイ</t>
    </rPh>
    <rPh sb="206" eb="208">
      <t>タイセイ</t>
    </rPh>
    <rPh sb="209" eb="210">
      <t>ア</t>
    </rPh>
    <rPh sb="211" eb="212">
      <t>カタ</t>
    </rPh>
    <rPh sb="212" eb="213">
      <t>トウ</t>
    </rPh>
    <rPh sb="214" eb="216">
      <t>ケントウ</t>
    </rPh>
    <rPh sb="217" eb="219">
      <t>ヒツヨウ</t>
    </rPh>
    <phoneticPr fontId="4"/>
  </si>
  <si>
    <t>現在も施設整備中であり、資本費（地方債償還金を含む。）が年々増加し、①収益的収支比率が減少傾向にあり、一般会計繰入金への依存が高まっている。
管渠整備の進捗状況及び今後の流入量の増を見込み、H23年度に処理場を増設した。これに伴い⑦施設の利用率は40％台に低下しているが、今後の接続率の向上、流入量の増加により、施設利用率は向上する見込みである。また⑧水洗化率については、類似他団体より高い率となっている。
汚水処理経費については、膜処理方式の採用により効率的な稼働が図られていることから、経費を抑制できており、⑥汚水処理原価が類似他団体と比して低く、⑤経費回収率が高い要因となっている。
④企業債残高対事業規模比率については、類似他団体と同水準であるが、今後も雨水整備等が継続するため、償還しつつも新たな借入を行うことから、大きな変動なく推移する見込みである。</t>
    <rPh sb="0" eb="2">
      <t>ゲンザイ</t>
    </rPh>
    <rPh sb="3" eb="5">
      <t>シセツ</t>
    </rPh>
    <rPh sb="5" eb="7">
      <t>セイビ</t>
    </rPh>
    <rPh sb="7" eb="8">
      <t>チュウ</t>
    </rPh>
    <rPh sb="12" eb="14">
      <t>シホン</t>
    </rPh>
    <rPh sb="14" eb="15">
      <t>ヒ</t>
    </rPh>
    <rPh sb="16" eb="19">
      <t>チホウサイ</t>
    </rPh>
    <rPh sb="19" eb="22">
      <t>ショウカンキン</t>
    </rPh>
    <rPh sb="23" eb="24">
      <t>フク</t>
    </rPh>
    <rPh sb="28" eb="30">
      <t>ネンネン</t>
    </rPh>
    <rPh sb="30" eb="32">
      <t>ゾウカ</t>
    </rPh>
    <rPh sb="35" eb="38">
      <t>シュウエキテキ</t>
    </rPh>
    <rPh sb="38" eb="40">
      <t>シュウシ</t>
    </rPh>
    <rPh sb="40" eb="42">
      <t>ヒリツ</t>
    </rPh>
    <rPh sb="43" eb="45">
      <t>ゲンショウ</t>
    </rPh>
    <rPh sb="45" eb="47">
      <t>ケイコウ</t>
    </rPh>
    <rPh sb="51" eb="53">
      <t>イッパン</t>
    </rPh>
    <rPh sb="53" eb="55">
      <t>カイケイ</t>
    </rPh>
    <rPh sb="55" eb="57">
      <t>クリイレ</t>
    </rPh>
    <rPh sb="57" eb="58">
      <t>キン</t>
    </rPh>
    <rPh sb="60" eb="62">
      <t>イゾン</t>
    </rPh>
    <rPh sb="63" eb="64">
      <t>タカ</t>
    </rPh>
    <rPh sb="113" eb="114">
      <t>トモナ</t>
    </rPh>
    <rPh sb="116" eb="118">
      <t>シセツ</t>
    </rPh>
    <rPh sb="119" eb="122">
      <t>リヨウリツ</t>
    </rPh>
    <rPh sb="126" eb="127">
      <t>ダイ</t>
    </rPh>
    <rPh sb="128" eb="130">
      <t>テイカ</t>
    </rPh>
    <rPh sb="136" eb="138">
      <t>コンゴ</t>
    </rPh>
    <rPh sb="139" eb="141">
      <t>セツゾク</t>
    </rPh>
    <rPh sb="141" eb="142">
      <t>リツ</t>
    </rPh>
    <rPh sb="143" eb="145">
      <t>コウジョウ</t>
    </rPh>
    <rPh sb="146" eb="148">
      <t>リュウニュウ</t>
    </rPh>
    <rPh sb="148" eb="149">
      <t>リョウ</t>
    </rPh>
    <rPh sb="150" eb="152">
      <t>ゾウカ</t>
    </rPh>
    <rPh sb="156" eb="158">
      <t>シセツ</t>
    </rPh>
    <rPh sb="158" eb="161">
      <t>リヨウリツ</t>
    </rPh>
    <rPh sb="162" eb="164">
      <t>コウジョウ</t>
    </rPh>
    <rPh sb="166" eb="168">
      <t>ミコ</t>
    </rPh>
    <rPh sb="176" eb="179">
      <t>スイセンカ</t>
    </rPh>
    <rPh sb="179" eb="180">
      <t>リツ</t>
    </rPh>
    <rPh sb="186" eb="188">
      <t>ルイジ</t>
    </rPh>
    <rPh sb="188" eb="189">
      <t>タ</t>
    </rPh>
    <rPh sb="189" eb="191">
      <t>ダンタイ</t>
    </rPh>
    <rPh sb="193" eb="194">
      <t>タカ</t>
    </rPh>
    <rPh sb="195" eb="196">
      <t>リツ</t>
    </rPh>
    <rPh sb="204" eb="206">
      <t>オスイ</t>
    </rPh>
    <rPh sb="206" eb="208">
      <t>ショリ</t>
    </rPh>
    <rPh sb="208" eb="210">
      <t>ケイヒ</t>
    </rPh>
    <rPh sb="216" eb="217">
      <t>マク</t>
    </rPh>
    <rPh sb="217" eb="219">
      <t>ショリ</t>
    </rPh>
    <rPh sb="219" eb="221">
      <t>ホウシキ</t>
    </rPh>
    <rPh sb="222" eb="224">
      <t>サイヨウ</t>
    </rPh>
    <rPh sb="227" eb="230">
      <t>コウリツテキ</t>
    </rPh>
    <rPh sb="231" eb="233">
      <t>カドウ</t>
    </rPh>
    <rPh sb="234" eb="235">
      <t>ハカ</t>
    </rPh>
    <rPh sb="245" eb="247">
      <t>ケイヒ</t>
    </rPh>
    <rPh sb="248" eb="250">
      <t>ヨクセイ</t>
    </rPh>
    <rPh sb="257" eb="259">
      <t>オスイ</t>
    </rPh>
    <rPh sb="259" eb="261">
      <t>ショリ</t>
    </rPh>
    <rPh sb="261" eb="263">
      <t>ゲンカ</t>
    </rPh>
    <rPh sb="264" eb="266">
      <t>ルイジ</t>
    </rPh>
    <rPh sb="266" eb="267">
      <t>タ</t>
    </rPh>
    <rPh sb="267" eb="269">
      <t>ダンタイ</t>
    </rPh>
    <rPh sb="270" eb="271">
      <t>ヒ</t>
    </rPh>
    <rPh sb="273" eb="274">
      <t>ヒク</t>
    </rPh>
    <rPh sb="285" eb="287">
      <t>ヨウイン</t>
    </rPh>
    <rPh sb="296" eb="298">
      <t>キギョウ</t>
    </rPh>
    <rPh sb="298" eb="299">
      <t>サイ</t>
    </rPh>
    <rPh sb="299" eb="301">
      <t>ザンダカ</t>
    </rPh>
    <rPh sb="301" eb="302">
      <t>タイ</t>
    </rPh>
    <rPh sb="302" eb="304">
      <t>ジギョウ</t>
    </rPh>
    <rPh sb="304" eb="306">
      <t>キボ</t>
    </rPh>
    <rPh sb="306" eb="308">
      <t>ヒリツ</t>
    </rPh>
    <rPh sb="314" eb="316">
      <t>ルイジ</t>
    </rPh>
    <rPh sb="316" eb="317">
      <t>タ</t>
    </rPh>
    <rPh sb="317" eb="319">
      <t>ダンタイ</t>
    </rPh>
    <rPh sb="320" eb="323">
      <t>ドウスイジュン</t>
    </rPh>
    <rPh sb="363" eb="364">
      <t>オオ</t>
    </rPh>
    <phoneticPr fontId="4"/>
  </si>
  <si>
    <t>管渠、処理場ともに、H15から整備を開始し、H17.3月に供用開始した。
施設は比較的新しいが、処理場の機械設備等で耐用年数が短いものについては、短期的に計画的な更新が必要である。</t>
    <rPh sb="0" eb="2">
      <t>カンキョ</t>
    </rPh>
    <rPh sb="3" eb="6">
      <t>ショリジョウ</t>
    </rPh>
    <rPh sb="15" eb="17">
      <t>セイビ</t>
    </rPh>
    <rPh sb="18" eb="20">
      <t>カイシ</t>
    </rPh>
    <rPh sb="27" eb="28">
      <t>ガツ</t>
    </rPh>
    <rPh sb="29" eb="31">
      <t>キョウヨウ</t>
    </rPh>
    <rPh sb="31" eb="33">
      <t>カイシ</t>
    </rPh>
    <rPh sb="37" eb="39">
      <t>シセツ</t>
    </rPh>
    <rPh sb="40" eb="43">
      <t>ヒカクテキ</t>
    </rPh>
    <rPh sb="43" eb="44">
      <t>アタラ</t>
    </rPh>
    <rPh sb="48" eb="51">
      <t>ショリジョウ</t>
    </rPh>
    <rPh sb="52" eb="54">
      <t>キカイ</t>
    </rPh>
    <rPh sb="54" eb="56">
      <t>セツビ</t>
    </rPh>
    <rPh sb="56" eb="57">
      <t>トウ</t>
    </rPh>
    <rPh sb="58" eb="60">
      <t>タイヨウ</t>
    </rPh>
    <rPh sb="60" eb="62">
      <t>ネンスウ</t>
    </rPh>
    <rPh sb="63" eb="64">
      <t>ミジカ</t>
    </rPh>
    <rPh sb="73" eb="75">
      <t>タンキ</t>
    </rPh>
    <rPh sb="75" eb="76">
      <t>テキ</t>
    </rPh>
    <rPh sb="77" eb="79">
      <t>ケイカク</t>
    </rPh>
    <rPh sb="79" eb="80">
      <t>テキ</t>
    </rPh>
    <rPh sb="81" eb="83">
      <t>コウシン</t>
    </rPh>
    <rPh sb="84" eb="86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</si>
</sst>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52864"/>
        <c:axId val="100854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7.0000000000000007E-2</c:v>
                </c:pt>
                <c:pt idx="4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52864"/>
        <c:axId val="100854784"/>
      </c:lineChart>
      <c:dateAx>
        <c:axId val="10085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854784"/>
        <c:crosses val="autoZero"/>
        <c:auto val="1"/>
        <c:lblOffset val="100"/>
        <c:baseTimeUnit val="years"/>
      </c:dateAx>
      <c:valAx>
        <c:axId val="100854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852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38.659999999999997</c:v>
                </c:pt>
                <c:pt idx="4">
                  <c:v>41.34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32064"/>
        <c:axId val="190233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36.799999999999997</c:v>
                </c:pt>
                <c:pt idx="2">
                  <c:v>36.67</c:v>
                </c:pt>
                <c:pt idx="3">
                  <c:v>36.200000000000003</c:v>
                </c:pt>
                <c:pt idx="4">
                  <c:v>34.74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32064"/>
        <c:axId val="190233984"/>
      </c:lineChart>
      <c:dateAx>
        <c:axId val="190232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0233984"/>
        <c:crosses val="autoZero"/>
        <c:auto val="1"/>
        <c:lblOffset val="100"/>
        <c:baseTimeUnit val="years"/>
      </c:dateAx>
      <c:valAx>
        <c:axId val="190233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0232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53.87</c:v>
                </c:pt>
                <c:pt idx="1">
                  <c:v>66.349999999999994</c:v>
                </c:pt>
                <c:pt idx="2">
                  <c:v>63.42</c:v>
                </c:pt>
                <c:pt idx="3">
                  <c:v>69.78</c:v>
                </c:pt>
                <c:pt idx="4">
                  <c:v>72.239999999999995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99616"/>
        <c:axId val="190401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71.62</c:v>
                </c:pt>
                <c:pt idx="2">
                  <c:v>71.239999999999995</c:v>
                </c:pt>
                <c:pt idx="3">
                  <c:v>71.069999999999993</c:v>
                </c:pt>
                <c:pt idx="4">
                  <c:v>70.14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9616"/>
        <c:axId val="190401536"/>
      </c:lineChart>
      <c:dateAx>
        <c:axId val="190399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0401536"/>
        <c:crosses val="autoZero"/>
        <c:auto val="1"/>
        <c:lblOffset val="100"/>
        <c:baseTimeUnit val="years"/>
      </c:dateAx>
      <c:valAx>
        <c:axId val="190401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0399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70.58</c:v>
                </c:pt>
                <c:pt idx="1">
                  <c:v>56.1</c:v>
                </c:pt>
                <c:pt idx="2">
                  <c:v>54.36</c:v>
                </c:pt>
                <c:pt idx="3">
                  <c:v>61.21</c:v>
                </c:pt>
                <c:pt idx="4">
                  <c:v>60.34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00704"/>
        <c:axId val="121002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00704"/>
        <c:axId val="121002624"/>
      </c:lineChart>
      <c:dateAx>
        <c:axId val="121000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002624"/>
        <c:crosses val="autoZero"/>
        <c:auto val="1"/>
        <c:lblOffset val="100"/>
        <c:baseTimeUnit val="years"/>
      </c:dateAx>
      <c:valAx>
        <c:axId val="121002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000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28992"/>
        <c:axId val="121030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28992"/>
        <c:axId val="121030912"/>
      </c:lineChart>
      <c:dateAx>
        <c:axId val="121028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1030912"/>
        <c:crosses val="autoZero"/>
        <c:auto val="1"/>
        <c:lblOffset val="100"/>
        <c:baseTimeUnit val="years"/>
      </c:dateAx>
      <c:valAx>
        <c:axId val="121030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1028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956672"/>
        <c:axId val="188958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956672"/>
        <c:axId val="188958592"/>
      </c:lineChart>
      <c:dateAx>
        <c:axId val="188956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8958592"/>
        <c:crosses val="autoZero"/>
        <c:auto val="1"/>
        <c:lblOffset val="100"/>
        <c:baseTimeUnit val="years"/>
      </c:dateAx>
      <c:valAx>
        <c:axId val="188958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8956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01088"/>
        <c:axId val="19032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001088"/>
        <c:axId val="190326272"/>
      </c:lineChart>
      <c:dateAx>
        <c:axId val="189001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0326272"/>
        <c:crosses val="autoZero"/>
        <c:auto val="1"/>
        <c:lblOffset val="100"/>
        <c:baseTimeUnit val="years"/>
      </c:dateAx>
      <c:valAx>
        <c:axId val="19032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9001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36000"/>
        <c:axId val="190354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36000"/>
        <c:axId val="190354560"/>
      </c:lineChart>
      <c:dateAx>
        <c:axId val="190336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0354560"/>
        <c:crosses val="autoZero"/>
        <c:auto val="1"/>
        <c:lblOffset val="100"/>
        <c:baseTimeUnit val="years"/>
      </c:dateAx>
      <c:valAx>
        <c:axId val="190354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0336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2003.49</c:v>
                </c:pt>
                <c:pt idx="4">
                  <c:v>1450.66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57088"/>
        <c:axId val="190059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1835.56</c:v>
                </c:pt>
                <c:pt idx="2">
                  <c:v>1716.82</c:v>
                </c:pt>
                <c:pt idx="3">
                  <c:v>1554.05</c:v>
                </c:pt>
                <c:pt idx="4">
                  <c:v>1671.86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57088"/>
        <c:axId val="190059264"/>
      </c:lineChart>
      <c:dateAx>
        <c:axId val="190057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0059264"/>
        <c:crosses val="autoZero"/>
        <c:auto val="1"/>
        <c:lblOffset val="100"/>
        <c:baseTimeUnit val="years"/>
      </c:dateAx>
      <c:valAx>
        <c:axId val="190059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0057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90.04</c:v>
                </c:pt>
                <c:pt idx="4" formatCode="#,##0.00;&quot;△&quot;#,##0.00;&quot;-&quot;">
                  <c:v>94.26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85376"/>
        <c:axId val="190087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52.89</c:v>
                </c:pt>
                <c:pt idx="2">
                  <c:v>51.73</c:v>
                </c:pt>
                <c:pt idx="3">
                  <c:v>53.01</c:v>
                </c:pt>
                <c:pt idx="4">
                  <c:v>50.54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85376"/>
        <c:axId val="190087552"/>
      </c:lineChart>
      <c:dateAx>
        <c:axId val="190085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0087552"/>
        <c:crosses val="autoZero"/>
        <c:auto val="1"/>
        <c:lblOffset val="100"/>
        <c:baseTimeUnit val="years"/>
      </c:dateAx>
      <c:valAx>
        <c:axId val="190087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0085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148.21</c:v>
                </c:pt>
                <c:pt idx="4">
                  <c:v>141.76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95584"/>
        <c:axId val="190210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300.52</c:v>
                </c:pt>
                <c:pt idx="2">
                  <c:v>310.47000000000003</c:v>
                </c:pt>
                <c:pt idx="3">
                  <c:v>299.39</c:v>
                </c:pt>
                <c:pt idx="4">
                  <c:v>320.36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95584"/>
        <c:axId val="190210048"/>
      </c:lineChart>
      <c:dateAx>
        <c:axId val="190195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0210048"/>
        <c:crosses val="autoZero"/>
        <c:auto val="1"/>
        <c:lblOffset val="100"/>
        <c:baseTimeUnit val="years"/>
      </c:dateAx>
      <c:valAx>
        <c:axId val="190210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0195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T31" zoomScale="90" zoomScaleNormal="9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福崎町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19591</v>
      </c>
      <c r="AM8" s="64"/>
      <c r="AN8" s="64"/>
      <c r="AO8" s="64"/>
      <c r="AP8" s="64"/>
      <c r="AQ8" s="64"/>
      <c r="AR8" s="64"/>
      <c r="AS8" s="64"/>
      <c r="AT8" s="63">
        <f>データ!S6</f>
        <v>45.79</v>
      </c>
      <c r="AU8" s="63"/>
      <c r="AV8" s="63"/>
      <c r="AW8" s="63"/>
      <c r="AX8" s="63"/>
      <c r="AY8" s="63"/>
      <c r="AZ8" s="63"/>
      <c r="BA8" s="63"/>
      <c r="BB8" s="63">
        <f>データ!T6</f>
        <v>427.84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37.24</v>
      </c>
      <c r="Q10" s="63"/>
      <c r="R10" s="63"/>
      <c r="S10" s="63"/>
      <c r="T10" s="63"/>
      <c r="U10" s="63"/>
      <c r="V10" s="63"/>
      <c r="W10" s="63">
        <f>データ!P6</f>
        <v>95.37</v>
      </c>
      <c r="X10" s="63"/>
      <c r="Y10" s="63"/>
      <c r="Z10" s="63"/>
      <c r="AA10" s="63"/>
      <c r="AB10" s="63"/>
      <c r="AC10" s="63"/>
      <c r="AD10" s="64">
        <f>データ!Q6</f>
        <v>2400</v>
      </c>
      <c r="AE10" s="64"/>
      <c r="AF10" s="64"/>
      <c r="AG10" s="64"/>
      <c r="AH10" s="64"/>
      <c r="AI10" s="64"/>
      <c r="AJ10" s="64"/>
      <c r="AK10" s="2"/>
      <c r="AL10" s="64">
        <f>データ!U6</f>
        <v>7302</v>
      </c>
      <c r="AM10" s="64"/>
      <c r="AN10" s="64"/>
      <c r="AO10" s="64"/>
      <c r="AP10" s="64"/>
      <c r="AQ10" s="64"/>
      <c r="AR10" s="64"/>
      <c r="AS10" s="64"/>
      <c r="AT10" s="63">
        <f>データ!V6</f>
        <v>2.2599999999999998</v>
      </c>
      <c r="AU10" s="63"/>
      <c r="AV10" s="63"/>
      <c r="AW10" s="63"/>
      <c r="AX10" s="63"/>
      <c r="AY10" s="63"/>
      <c r="AZ10" s="63"/>
      <c r="BA10" s="63"/>
      <c r="BB10" s="63">
        <f>データ!W6</f>
        <v>3230.97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109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110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284432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兵庫県　福崎町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37.24</v>
      </c>
      <c r="P6" s="32">
        <f t="shared" si="3"/>
        <v>95.37</v>
      </c>
      <c r="Q6" s="32">
        <f t="shared" si="3"/>
        <v>2400</v>
      </c>
      <c r="R6" s="32">
        <f t="shared" si="3"/>
        <v>19591</v>
      </c>
      <c r="S6" s="32">
        <f t="shared" si="3"/>
        <v>45.79</v>
      </c>
      <c r="T6" s="32">
        <f t="shared" si="3"/>
        <v>427.84</v>
      </c>
      <c r="U6" s="32">
        <f t="shared" si="3"/>
        <v>7302</v>
      </c>
      <c r="V6" s="32">
        <f t="shared" si="3"/>
        <v>2.2599999999999998</v>
      </c>
      <c r="W6" s="32">
        <f t="shared" si="3"/>
        <v>3230.97</v>
      </c>
      <c r="X6" s="33">
        <f>IF(X7="",NA(),X7)</f>
        <v>70.58</v>
      </c>
      <c r="Y6" s="33">
        <f t="shared" ref="Y6:AG6" si="4">IF(Y7="",NA(),Y7)</f>
        <v>56.1</v>
      </c>
      <c r="Z6" s="33">
        <f t="shared" si="4"/>
        <v>54.36</v>
      </c>
      <c r="AA6" s="33">
        <f t="shared" si="4"/>
        <v>61.21</v>
      </c>
      <c r="AB6" s="33">
        <f t="shared" si="4"/>
        <v>60.34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 t="str">
        <f>IF(BE7="",NA(),BE7)</f>
        <v>-</v>
      </c>
      <c r="BF6" s="33" t="str">
        <f t="shared" ref="BF6:BN6" si="7">IF(BF7="",NA(),BF7)</f>
        <v>-</v>
      </c>
      <c r="BG6" s="33" t="str">
        <f t="shared" si="7"/>
        <v>-</v>
      </c>
      <c r="BH6" s="33">
        <f t="shared" si="7"/>
        <v>2003.49</v>
      </c>
      <c r="BI6" s="33">
        <f t="shared" si="7"/>
        <v>1450.66</v>
      </c>
      <c r="BJ6" s="33">
        <f t="shared" si="7"/>
        <v>1868.17</v>
      </c>
      <c r="BK6" s="33">
        <f t="shared" si="7"/>
        <v>1835.56</v>
      </c>
      <c r="BL6" s="33">
        <f t="shared" si="7"/>
        <v>1716.82</v>
      </c>
      <c r="BM6" s="33">
        <f t="shared" si="7"/>
        <v>1554.05</v>
      </c>
      <c r="BN6" s="33">
        <f t="shared" si="7"/>
        <v>1671.86</v>
      </c>
      <c r="BO6" s="32" t="str">
        <f>IF(BO7="","",IF(BO7="-","【-】","【"&amp;SUBSTITUTE(TEXT(BO7,"#,##0.00"),"-","△")&amp;"】"))</f>
        <v>【1,479.31】</v>
      </c>
      <c r="BP6" s="32">
        <f>IF(BP7="",NA(),BP7)</f>
        <v>0</v>
      </c>
      <c r="BQ6" s="32">
        <f t="shared" ref="BQ6:BY6" si="8">IF(BQ7="",NA(),BQ7)</f>
        <v>0</v>
      </c>
      <c r="BR6" s="32">
        <f t="shared" si="8"/>
        <v>0</v>
      </c>
      <c r="BS6" s="33">
        <f t="shared" si="8"/>
        <v>90.04</v>
      </c>
      <c r="BT6" s="33">
        <f t="shared" si="8"/>
        <v>94.26</v>
      </c>
      <c r="BU6" s="33">
        <f t="shared" si="8"/>
        <v>55.15</v>
      </c>
      <c r="BV6" s="33">
        <f t="shared" si="8"/>
        <v>52.89</v>
      </c>
      <c r="BW6" s="33">
        <f t="shared" si="8"/>
        <v>51.73</v>
      </c>
      <c r="BX6" s="33">
        <f t="shared" si="8"/>
        <v>53.01</v>
      </c>
      <c r="BY6" s="33">
        <f t="shared" si="8"/>
        <v>50.54</v>
      </c>
      <c r="BZ6" s="32" t="str">
        <f>IF(BZ7="","",IF(BZ7="-","【-】","【"&amp;SUBSTITUTE(TEXT(BZ7,"#,##0.00"),"-","△")&amp;"】"))</f>
        <v>【63.50】</v>
      </c>
      <c r="CA6" s="33" t="str">
        <f>IF(CA7="",NA(),CA7)</f>
        <v>-</v>
      </c>
      <c r="CB6" s="33" t="str">
        <f t="shared" ref="CB6:CJ6" si="9">IF(CB7="",NA(),CB7)</f>
        <v>-</v>
      </c>
      <c r="CC6" s="33" t="str">
        <f t="shared" si="9"/>
        <v>-</v>
      </c>
      <c r="CD6" s="33">
        <f t="shared" si="9"/>
        <v>148.21</v>
      </c>
      <c r="CE6" s="33">
        <f t="shared" si="9"/>
        <v>141.76</v>
      </c>
      <c r="CF6" s="33">
        <f t="shared" si="9"/>
        <v>283.05</v>
      </c>
      <c r="CG6" s="33">
        <f t="shared" si="9"/>
        <v>300.52</v>
      </c>
      <c r="CH6" s="33">
        <f t="shared" si="9"/>
        <v>310.47000000000003</v>
      </c>
      <c r="CI6" s="33">
        <f t="shared" si="9"/>
        <v>299.39</v>
      </c>
      <c r="CJ6" s="33">
        <f t="shared" si="9"/>
        <v>320.36</v>
      </c>
      <c r="CK6" s="32" t="str">
        <f>IF(CK7="","",IF(CK7="-","【-】","【"&amp;SUBSTITUTE(TEXT(CK7,"#,##0.00"),"-","△")&amp;"】"))</f>
        <v>【253.12】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>
        <f t="shared" si="10"/>
        <v>38.659999999999997</v>
      </c>
      <c r="CP6" s="33">
        <f t="shared" si="10"/>
        <v>41.34</v>
      </c>
      <c r="CQ6" s="33">
        <f t="shared" si="10"/>
        <v>36.18</v>
      </c>
      <c r="CR6" s="33">
        <f t="shared" si="10"/>
        <v>36.799999999999997</v>
      </c>
      <c r="CS6" s="33">
        <f t="shared" si="10"/>
        <v>36.67</v>
      </c>
      <c r="CT6" s="33">
        <f t="shared" si="10"/>
        <v>36.200000000000003</v>
      </c>
      <c r="CU6" s="33">
        <f t="shared" si="10"/>
        <v>34.74</v>
      </c>
      <c r="CV6" s="32" t="str">
        <f>IF(CV7="","",IF(CV7="-","【-】","【"&amp;SUBSTITUTE(TEXT(CV7,"#,##0.00"),"-","△")&amp;"】"))</f>
        <v>【41.06】</v>
      </c>
      <c r="CW6" s="33">
        <f>IF(CW7="",NA(),CW7)</f>
        <v>53.87</v>
      </c>
      <c r="CX6" s="33">
        <f t="shared" ref="CX6:DF6" si="11">IF(CX7="",NA(),CX7)</f>
        <v>66.349999999999994</v>
      </c>
      <c r="CY6" s="33">
        <f t="shared" si="11"/>
        <v>63.42</v>
      </c>
      <c r="CZ6" s="33">
        <f t="shared" si="11"/>
        <v>69.78</v>
      </c>
      <c r="DA6" s="33">
        <f t="shared" si="11"/>
        <v>72.239999999999995</v>
      </c>
      <c r="DB6" s="33">
        <f t="shared" si="11"/>
        <v>72.14</v>
      </c>
      <c r="DC6" s="33">
        <f t="shared" si="11"/>
        <v>71.62</v>
      </c>
      <c r="DD6" s="33">
        <f t="shared" si="11"/>
        <v>71.239999999999995</v>
      </c>
      <c r="DE6" s="33">
        <f t="shared" si="11"/>
        <v>71.069999999999993</v>
      </c>
      <c r="DF6" s="33">
        <f t="shared" si="11"/>
        <v>70.14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0.05</v>
      </c>
      <c r="EL6" s="33">
        <f t="shared" si="14"/>
        <v>7.0000000000000007E-2</v>
      </c>
      <c r="EM6" s="33">
        <f t="shared" si="14"/>
        <v>0.08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284432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37.24</v>
      </c>
      <c r="P7" s="36">
        <v>95.37</v>
      </c>
      <c r="Q7" s="36">
        <v>2400</v>
      </c>
      <c r="R7" s="36">
        <v>19591</v>
      </c>
      <c r="S7" s="36">
        <v>45.79</v>
      </c>
      <c r="T7" s="36">
        <v>427.84</v>
      </c>
      <c r="U7" s="36">
        <v>7302</v>
      </c>
      <c r="V7" s="36">
        <v>2.2599999999999998</v>
      </c>
      <c r="W7" s="36">
        <v>3230.97</v>
      </c>
      <c r="X7" s="36">
        <v>70.58</v>
      </c>
      <c r="Y7" s="36">
        <v>56.1</v>
      </c>
      <c r="Z7" s="36">
        <v>54.36</v>
      </c>
      <c r="AA7" s="36">
        <v>61.21</v>
      </c>
      <c r="AB7" s="36">
        <v>60.34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 t="s">
        <v>101</v>
      </c>
      <c r="BF7" s="36" t="s">
        <v>101</v>
      </c>
      <c r="BG7" s="36" t="s">
        <v>101</v>
      </c>
      <c r="BH7" s="36">
        <v>2003.49</v>
      </c>
      <c r="BI7" s="36">
        <v>1450.66</v>
      </c>
      <c r="BJ7" s="36">
        <v>1868.17</v>
      </c>
      <c r="BK7" s="36">
        <v>1835.56</v>
      </c>
      <c r="BL7" s="36">
        <v>1716.82</v>
      </c>
      <c r="BM7" s="36">
        <v>1554.05</v>
      </c>
      <c r="BN7" s="36">
        <v>1671.86</v>
      </c>
      <c r="BO7" s="36">
        <v>1479.31</v>
      </c>
      <c r="BP7" s="36">
        <v>0</v>
      </c>
      <c r="BQ7" s="36">
        <v>0</v>
      </c>
      <c r="BR7" s="36">
        <v>0</v>
      </c>
      <c r="BS7" s="36">
        <v>90.04</v>
      </c>
      <c r="BT7" s="36">
        <v>94.26</v>
      </c>
      <c r="BU7" s="36">
        <v>55.15</v>
      </c>
      <c r="BV7" s="36">
        <v>52.89</v>
      </c>
      <c r="BW7" s="36">
        <v>51.73</v>
      </c>
      <c r="BX7" s="36">
        <v>53.01</v>
      </c>
      <c r="BY7" s="36">
        <v>50.54</v>
      </c>
      <c r="BZ7" s="36">
        <v>63.5</v>
      </c>
      <c r="CA7" s="36" t="s">
        <v>101</v>
      </c>
      <c r="CB7" s="36" t="s">
        <v>101</v>
      </c>
      <c r="CC7" s="36" t="s">
        <v>101</v>
      </c>
      <c r="CD7" s="36">
        <v>148.21</v>
      </c>
      <c r="CE7" s="36">
        <v>141.76</v>
      </c>
      <c r="CF7" s="36">
        <v>283.05</v>
      </c>
      <c r="CG7" s="36">
        <v>300.52</v>
      </c>
      <c r="CH7" s="36">
        <v>310.47000000000003</v>
      </c>
      <c r="CI7" s="36">
        <v>299.39</v>
      </c>
      <c r="CJ7" s="36">
        <v>320.36</v>
      </c>
      <c r="CK7" s="36">
        <v>253.12</v>
      </c>
      <c r="CL7" s="36" t="s">
        <v>101</v>
      </c>
      <c r="CM7" s="36" t="s">
        <v>101</v>
      </c>
      <c r="CN7" s="36" t="s">
        <v>101</v>
      </c>
      <c r="CO7" s="36">
        <v>38.659999999999997</v>
      </c>
      <c r="CP7" s="36">
        <v>41.34</v>
      </c>
      <c r="CQ7" s="36">
        <v>36.18</v>
      </c>
      <c r="CR7" s="36">
        <v>36.799999999999997</v>
      </c>
      <c r="CS7" s="36">
        <v>36.67</v>
      </c>
      <c r="CT7" s="36">
        <v>36.200000000000003</v>
      </c>
      <c r="CU7" s="36">
        <v>34.74</v>
      </c>
      <c r="CV7" s="36">
        <v>41.06</v>
      </c>
      <c r="CW7" s="36">
        <v>53.87</v>
      </c>
      <c r="CX7" s="36">
        <v>66.349999999999994</v>
      </c>
      <c r="CY7" s="36">
        <v>63.42</v>
      </c>
      <c r="CZ7" s="36">
        <v>69.78</v>
      </c>
      <c r="DA7" s="36">
        <v>72.239999999999995</v>
      </c>
      <c r="DB7" s="36">
        <v>72.14</v>
      </c>
      <c r="DC7" s="36">
        <v>71.62</v>
      </c>
      <c r="DD7" s="36">
        <v>71.239999999999995</v>
      </c>
      <c r="DE7" s="36">
        <v>71.069999999999993</v>
      </c>
      <c r="DF7" s="36">
        <v>70.14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0.05</v>
      </c>
      <c r="EL7" s="36">
        <v>7.0000000000000007E-2</v>
      </c>
      <c r="EM7" s="36">
        <v>0.08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福崎町役場</cp:lastModifiedBy>
  <dcterms:created xsi:type="dcterms:W3CDTF">2016-02-03T09:05:20Z</dcterms:created>
  <dcterms:modified xsi:type="dcterms:W3CDTF">2016-02-24T06:55:17Z</dcterms:modified>
</cp:coreProperties>
</file>