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B501" lockStructure="1"/>
  <bookViews>
    <workbookView xWindow="-15" yWindow="4845" windowWidth="24030" windowHeight="4890"/>
  </bookViews>
  <sheets>
    <sheet name="法非適用_下水道事業" sheetId="4" r:id="rId1"/>
    <sheet name="データ" sheetId="5" state="hidden" r:id="rId2"/>
  </sheets>
  <calcPr calcId="144525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<sst xmlns="http://schemas.openxmlformats.org/spreadsheetml/2006/main" count="221" uniqueCount="111">
  <si>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</si>
  <si>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</si>
  <si>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</si>
  <si>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</si>
  <si>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</si>
  <si>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</si>
  <si>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</si>
  <si>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</si>
  <si>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</si>
  <si>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</si>
  <si>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</si>
  <si>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</si>
  <si>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</si>
  <si>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</si>
  <si>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</si>
  <si>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</si>
  <si>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</si>
  <si>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</si>
  <si>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</si>
  <si>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</si>
  <si>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</si>
  <si>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</si>
  <si>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</si>
  <si>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</si>
  <si>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</si>
  <si>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</si>
  <si>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</si>
  <si>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</si>
  <si>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</si>
  <si>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</si>
  <si>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</si>
  <si>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</si>
  <si>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</si>
  <si>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</si>
  <si>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</si>
  <si>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</si>
  <si>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</si>
  <si>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</si>
  <si>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</si>
  <si>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</si>
  <si>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</si>
  <si>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</si>
  <si>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</si>
  <si>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</si>
  <si>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</si>
  <si>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</si>
  <si>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</si>
  <si>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</si>
  <si>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</si>
  <si>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</si>
  <si>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</si>
  <si>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</si>
  <si>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</si>
  <si>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</si>
  <si>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</si>
  <si>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</si>
  <si>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</si>
  <si>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</si>
  <si>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</si>
  <si>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</si>
  <si>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</si>
  <si>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</si>
  <si>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</si>
  <si>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</si>
  <si>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</si>
  <si>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</si>
  <si>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</si>
  <si>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</si>
  <si>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</si>
  <si>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</si>
  <si>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</si>
  <si>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</si>
  <si>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</si>
  <si>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</si>
  <si>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</si>
  <si>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</si>
  <si>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</si>
  <si>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</si>
  <si>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</si>
  <si>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</si>
  <si>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</si>
  <si>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</si>
  <si>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</si>
  <si>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</si>
  <si>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</si>
  <si>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</si>
  <si>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</si>
  <si>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</si>
  <si>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</si>
  <si>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</si>
  <si>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</si>
  <si>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</si>
  <si>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</si>
  <si>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</si>
  <si>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</si>
  <si>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</si>
  <si>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福崎町</t>
  </si>
  <si>
    <t>法非適用</t>
  </si>
  <si>
    <t>下水道事業</t>
  </si>
  <si>
    <t>公共下水道</t>
  </si>
  <si>
    <t>Cc3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</si>
  <si>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</si>
  <si>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</si>
  <si>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</si>
  <si>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</si>
  <si>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</si>
  <si>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</si>
  <si>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</si>
  <si>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H26年度で住宅地の面整備が終了し、今後は雨水整備が本格化するとともに、地方債償還金の償還額が増高し、一般会計繰入金への依存が高くなる見込みである。
施設はまだ新しいが、今後長期的な財政計画、長寿命化計画等を検討し、施設の更新に備える必要がある。
財政計画の検討に合わせて、使用料設定の見直し等も必要である。
また接続率及び施設稼働率の向上に伴い、施設利用率の向上とともに、維持管理費の増高が見込まれるため、運営体制の在り方等の検討も必要になってくる。</t>
    <rPh sb="3" eb="4">
      <t>ネン</t>
    </rPh>
    <rPh sb="4" eb="5">
      <t>ド</t>
    </rPh>
    <rPh sb="6" eb="8">
      <t>ジュウタク</t>
    </rPh>
    <rPh sb="8" eb="9">
      <t>チ</t>
    </rPh>
    <rPh sb="10" eb="11">
      <t>メン</t>
    </rPh>
    <rPh sb="11" eb="13">
      <t>セイビ</t>
    </rPh>
    <rPh sb="14" eb="16">
      <t>シュウリョウ</t>
    </rPh>
    <rPh sb="18" eb="20">
      <t>コンゴ</t>
    </rPh>
    <rPh sb="21" eb="23">
      <t>ウスイ</t>
    </rPh>
    <rPh sb="23" eb="25">
      <t>セイビ</t>
    </rPh>
    <rPh sb="26" eb="29">
      <t>ホンカクカ</t>
    </rPh>
    <rPh sb="41" eb="42">
      <t>キン</t>
    </rPh>
    <rPh sb="43" eb="45">
      <t>ショウカン</t>
    </rPh>
    <rPh sb="45" eb="46">
      <t>ガク</t>
    </rPh>
    <rPh sb="75" eb="77">
      <t>シセツ</t>
    </rPh>
    <rPh sb="80" eb="81">
      <t>アタラ</t>
    </rPh>
    <rPh sb="85" eb="87">
      <t>コンゴ</t>
    </rPh>
    <rPh sb="87" eb="90">
      <t>チョウキテキ</t>
    </rPh>
    <rPh sb="91" eb="93">
      <t>ザイセイ</t>
    </rPh>
    <rPh sb="93" eb="95">
      <t>ケイカク</t>
    </rPh>
    <rPh sb="96" eb="97">
      <t>チョウ</t>
    </rPh>
    <rPh sb="97" eb="100">
      <t>ジュミョウカ</t>
    </rPh>
    <rPh sb="100" eb="102">
      <t>ケイカク</t>
    </rPh>
    <rPh sb="102" eb="103">
      <t>トウ</t>
    </rPh>
    <rPh sb="104" eb="106">
      <t>ケントウ</t>
    </rPh>
    <rPh sb="108" eb="110">
      <t>シセツ</t>
    </rPh>
    <rPh sb="111" eb="113">
      <t>コウシン</t>
    </rPh>
    <rPh sb="114" eb="115">
      <t>ソナ</t>
    </rPh>
    <rPh sb="117" eb="119">
      <t>ヒツヨウ</t>
    </rPh>
    <rPh sb="124" eb="126">
      <t>ザイセイ</t>
    </rPh>
    <rPh sb="126" eb="128">
      <t>ケイカク</t>
    </rPh>
    <rPh sb="129" eb="131">
      <t>ケントウ</t>
    </rPh>
    <rPh sb="132" eb="133">
      <t>ア</t>
    </rPh>
    <rPh sb="137" eb="139">
      <t>シヨウ</t>
    </rPh>
    <rPh sb="139" eb="140">
      <t>リョウ</t>
    </rPh>
    <rPh sb="140" eb="142">
      <t>セッテイ</t>
    </rPh>
    <rPh sb="143" eb="145">
      <t>ミナオ</t>
    </rPh>
    <rPh sb="146" eb="147">
      <t>トウ</t>
    </rPh>
    <rPh sb="148" eb="150">
      <t>ヒツヨウ</t>
    </rPh>
    <rPh sb="157" eb="159">
      <t>セツゾク</t>
    </rPh>
    <rPh sb="159" eb="160">
      <t>リツ</t>
    </rPh>
    <rPh sb="160" eb="161">
      <t>オヨ</t>
    </rPh>
    <rPh sb="162" eb="164">
      <t>シセツ</t>
    </rPh>
    <rPh sb="164" eb="166">
      <t>カドウ</t>
    </rPh>
    <rPh sb="166" eb="167">
      <t>リツ</t>
    </rPh>
    <rPh sb="168" eb="170">
      <t>コウジョウ</t>
    </rPh>
    <rPh sb="171" eb="172">
      <t>トモナ</t>
    </rPh>
    <rPh sb="174" eb="176">
      <t>シセツ</t>
    </rPh>
    <rPh sb="176" eb="179">
      <t>リヨウリツ</t>
    </rPh>
    <rPh sb="180" eb="182">
      <t>コウジョウ</t>
    </rPh>
    <rPh sb="187" eb="189">
      <t>イジ</t>
    </rPh>
    <rPh sb="189" eb="191">
      <t>カンリ</t>
    </rPh>
    <rPh sb="191" eb="192">
      <t>ヒ</t>
    </rPh>
    <rPh sb="193" eb="195">
      <t>ゾウコウ</t>
    </rPh>
    <rPh sb="196" eb="198">
      <t>ミコ</t>
    </rPh>
    <rPh sb="204" eb="206">
      <t>ウンエイ</t>
    </rPh>
    <rPh sb="206" eb="208">
      <t>タイセイ</t>
    </rPh>
    <rPh sb="209" eb="210">
      <t>ア</t>
    </rPh>
    <rPh sb="211" eb="212">
      <t>カタ</t>
    </rPh>
    <rPh sb="212" eb="213">
      <t>トウ</t>
    </rPh>
    <rPh sb="214" eb="216">
      <t>ケントウ</t>
    </rPh>
    <rPh sb="217" eb="219">
      <t>ヒツヨウ</t>
    </rPh>
    <phoneticPr fontId="4"/>
  </si>
  <si>
    <t>現在も施設整備中であり、資本費（地方債償還金を含む。）が年々増加し、①収益的収支比率が減少傾向にあり、一般会計繰入金への依存が高まっている。
管渠整備の進捗状況及び今後の流入量の増を見込み、H23年度に処理場を増設した。これに伴い⑦施設の利用率は40％台に低下しているが、今後の接続率の向上、流入量の増加により、施設利用率は向上する見込みである。また⑧水洗化率については、類似他団体より高い率となっている。
汚水処理経費については、膜処理方式の採用により効率的な稼働が図られていることから、経費を抑制できており、⑥汚水処理原価が類似他団体と比して低く、⑤経費回収率が高い要因となっている。
④企業債残高対事業規模比率については、類似他団体と同水準であるが、今後も雨水整備等が継続するため、償還しつつも新たな借入を行うことから、大きな変動なく推移する見込みである。</t>
    <rPh sb="0" eb="2">
      <t>ゲンザイ</t>
    </rPh>
    <rPh sb="3" eb="5">
      <t>シセツ</t>
    </rPh>
    <rPh sb="5" eb="7">
      <t>セイビ</t>
    </rPh>
    <rPh sb="7" eb="8">
      <t>チュウ</t>
    </rPh>
    <rPh sb="12" eb="14">
      <t>シホン</t>
    </rPh>
    <rPh sb="14" eb="15">
      <t>ヒ</t>
    </rPh>
    <rPh sb="16" eb="19">
      <t>チホウサイ</t>
    </rPh>
    <rPh sb="19" eb="22">
      <t>ショウカンキン</t>
    </rPh>
    <rPh sb="23" eb="24">
      <t>フク</t>
    </rPh>
    <rPh sb="28" eb="30">
      <t>ネンネン</t>
    </rPh>
    <rPh sb="30" eb="32">
      <t>ゾウカ</t>
    </rPh>
    <rPh sb="35" eb="38">
      <t>シュウエキテキ</t>
    </rPh>
    <rPh sb="38" eb="40">
      <t>シュウシ</t>
    </rPh>
    <rPh sb="40" eb="42">
      <t>ヒリツ</t>
    </rPh>
    <rPh sb="43" eb="45">
      <t>ゲンショウ</t>
    </rPh>
    <rPh sb="45" eb="47">
      <t>ケイコウ</t>
    </rPh>
    <rPh sb="51" eb="53">
      <t>イッパン</t>
    </rPh>
    <rPh sb="53" eb="55">
      <t>カイケイ</t>
    </rPh>
    <rPh sb="55" eb="57">
      <t>クリイレ</t>
    </rPh>
    <rPh sb="57" eb="58">
      <t>キン</t>
    </rPh>
    <rPh sb="60" eb="62">
      <t>イゾン</t>
    </rPh>
    <rPh sb="63" eb="64">
      <t>タカ</t>
    </rPh>
    <rPh sb="71" eb="73">
      <t>カンキョ</t>
    </rPh>
    <rPh sb="73" eb="75">
      <t>セイビ</t>
    </rPh>
    <rPh sb="76" eb="78">
      <t>シンチョク</t>
    </rPh>
    <rPh sb="78" eb="80">
      <t>ジョウキョウ</t>
    </rPh>
    <rPh sb="80" eb="81">
      <t>オヨ</t>
    </rPh>
    <rPh sb="82" eb="84">
      <t>コンゴ</t>
    </rPh>
    <rPh sb="85" eb="87">
      <t>リュウニュウ</t>
    </rPh>
    <rPh sb="87" eb="88">
      <t>リョウ</t>
    </rPh>
    <rPh sb="89" eb="90">
      <t>ゾウ</t>
    </rPh>
    <rPh sb="91" eb="93">
      <t>ミコ</t>
    </rPh>
    <rPh sb="98" eb="99">
      <t>ネン</t>
    </rPh>
    <rPh sb="99" eb="100">
      <t>ド</t>
    </rPh>
    <rPh sb="101" eb="104">
      <t>ショリジョウ</t>
    </rPh>
    <rPh sb="105" eb="107">
      <t>ゾウセツ</t>
    </rPh>
    <rPh sb="113" eb="114">
      <t>トモナ</t>
    </rPh>
    <rPh sb="116" eb="118">
      <t>シセツ</t>
    </rPh>
    <rPh sb="119" eb="122">
      <t>リヨウリツ</t>
    </rPh>
    <rPh sb="126" eb="127">
      <t>ダイ</t>
    </rPh>
    <rPh sb="128" eb="130">
      <t>テイカ</t>
    </rPh>
    <rPh sb="136" eb="138">
      <t>コンゴ</t>
    </rPh>
    <rPh sb="139" eb="141">
      <t>セツゾク</t>
    </rPh>
    <rPh sb="141" eb="142">
      <t>リツ</t>
    </rPh>
    <rPh sb="143" eb="145">
      <t>コウジョウ</t>
    </rPh>
    <rPh sb="146" eb="148">
      <t>リュウニュウ</t>
    </rPh>
    <rPh sb="148" eb="149">
      <t>リョウ</t>
    </rPh>
    <rPh sb="150" eb="152">
      <t>ゾウカ</t>
    </rPh>
    <rPh sb="156" eb="158">
      <t>シセツ</t>
    </rPh>
    <rPh sb="158" eb="161">
      <t>リヨウリツ</t>
    </rPh>
    <rPh sb="162" eb="164">
      <t>コウジョウ</t>
    </rPh>
    <rPh sb="166" eb="168">
      <t>ミコ</t>
    </rPh>
    <rPh sb="176" eb="179">
      <t>スイセンカ</t>
    </rPh>
    <rPh sb="179" eb="180">
      <t>リツ</t>
    </rPh>
    <rPh sb="186" eb="188">
      <t>ルイジ</t>
    </rPh>
    <rPh sb="188" eb="189">
      <t>タ</t>
    </rPh>
    <rPh sb="189" eb="191">
      <t>ダンタイ</t>
    </rPh>
    <rPh sb="193" eb="194">
      <t>タカ</t>
    </rPh>
    <rPh sb="195" eb="196">
      <t>リツ</t>
    </rPh>
    <rPh sb="204" eb="206">
      <t>オスイ</t>
    </rPh>
    <rPh sb="206" eb="208">
      <t>ショリ</t>
    </rPh>
    <rPh sb="208" eb="210">
      <t>ケイヒ</t>
    </rPh>
    <rPh sb="216" eb="217">
      <t>マク</t>
    </rPh>
    <rPh sb="217" eb="219">
      <t>ショリ</t>
    </rPh>
    <rPh sb="219" eb="221">
      <t>ホウシキ</t>
    </rPh>
    <rPh sb="222" eb="224">
      <t>サイヨウ</t>
    </rPh>
    <rPh sb="227" eb="230">
      <t>コウリツテキ</t>
    </rPh>
    <rPh sb="231" eb="233">
      <t>カドウ</t>
    </rPh>
    <rPh sb="234" eb="235">
      <t>ハカ</t>
    </rPh>
    <rPh sb="245" eb="247">
      <t>ケイヒ</t>
    </rPh>
    <rPh sb="248" eb="250">
      <t>ヨクセイ</t>
    </rPh>
    <rPh sb="257" eb="259">
      <t>オスイ</t>
    </rPh>
    <rPh sb="259" eb="261">
      <t>ショリ</t>
    </rPh>
    <rPh sb="261" eb="263">
      <t>ゲンカ</t>
    </rPh>
    <rPh sb="264" eb="266">
      <t>ルイジ</t>
    </rPh>
    <rPh sb="266" eb="267">
      <t>タ</t>
    </rPh>
    <rPh sb="267" eb="269">
      <t>ダンタイ</t>
    </rPh>
    <rPh sb="270" eb="271">
      <t>ヒ</t>
    </rPh>
    <rPh sb="273" eb="274">
      <t>ヒク</t>
    </rPh>
    <rPh sb="285" eb="287">
      <t>ヨウイン</t>
    </rPh>
    <rPh sb="296" eb="298">
      <t>キギョウ</t>
    </rPh>
    <rPh sb="298" eb="299">
      <t>サイ</t>
    </rPh>
    <rPh sb="299" eb="301">
      <t>ザンダカ</t>
    </rPh>
    <rPh sb="301" eb="302">
      <t>タイ</t>
    </rPh>
    <rPh sb="302" eb="304">
      <t>ジギョウ</t>
    </rPh>
    <rPh sb="304" eb="306">
      <t>キボ</t>
    </rPh>
    <rPh sb="306" eb="308">
      <t>ヒリツ</t>
    </rPh>
    <rPh sb="314" eb="316">
      <t>ルイジ</t>
    </rPh>
    <rPh sb="316" eb="317">
      <t>タ</t>
    </rPh>
    <rPh sb="317" eb="319">
      <t>ダンタイ</t>
    </rPh>
    <rPh sb="320" eb="323">
      <t>ドウスイジュン</t>
    </rPh>
    <rPh sb="328" eb="330">
      <t>コンゴ</t>
    </rPh>
    <rPh sb="331" eb="333">
      <t>ウスイ</t>
    </rPh>
    <rPh sb="333" eb="335">
      <t>セイビ</t>
    </rPh>
    <rPh sb="335" eb="336">
      <t>トウ</t>
    </rPh>
    <rPh sb="337" eb="339">
      <t>ケイゾク</t>
    </rPh>
    <rPh sb="344" eb="346">
      <t>ショウカン</t>
    </rPh>
    <rPh sb="350" eb="351">
      <t>アラ</t>
    </rPh>
    <rPh sb="353" eb="355">
      <t>カリイレ</t>
    </rPh>
    <rPh sb="356" eb="357">
      <t>オコナ</t>
    </rPh>
    <rPh sb="363" eb="364">
      <t>オオ</t>
    </rPh>
    <rPh sb="366" eb="368">
      <t>ヘンドウ</t>
    </rPh>
    <rPh sb="370" eb="372">
      <t>スイイ</t>
    </rPh>
    <rPh sb="374" eb="376">
      <t>ミコ</t>
    </rPh>
    <phoneticPr fontId="4"/>
  </si>
  <si>
    <t>管渠については、H14から整備を開始し、処理場は、H15に工事着手し、H17.3月に供用開始した。
施設は比較的新しいが、処理場の機械設備等で耐用年数が短いものについては、短期的に計画的な更新が必要である。</t>
    <rPh sb="0" eb="2">
      <t>カンキョ</t>
    </rPh>
    <rPh sb="13" eb="15">
      <t>セイビ</t>
    </rPh>
    <rPh sb="16" eb="18">
      <t>カイシ</t>
    </rPh>
    <rPh sb="20" eb="23">
      <t>ショリジョウ</t>
    </rPh>
    <rPh sb="29" eb="31">
      <t>コウジ</t>
    </rPh>
    <rPh sb="31" eb="33">
      <t>チャクシュ</t>
    </rPh>
    <rPh sb="40" eb="41">
      <t>ガツ</t>
    </rPh>
    <rPh sb="42" eb="44">
      <t>キョウヨウ</t>
    </rPh>
    <rPh sb="44" eb="46">
      <t>カイシ</t>
    </rPh>
    <rPh sb="50" eb="52">
      <t>シセツ</t>
    </rPh>
    <rPh sb="53" eb="56">
      <t>ヒカクテキ</t>
    </rPh>
    <rPh sb="56" eb="57">
      <t>アタラ</t>
    </rPh>
    <rPh sb="61" eb="64">
      <t>ショリジョウ</t>
    </rPh>
    <rPh sb="65" eb="67">
      <t>キカイ</t>
    </rPh>
    <rPh sb="67" eb="69">
      <t>セツビ</t>
    </rPh>
    <rPh sb="69" eb="70">
      <t>トウ</t>
    </rPh>
    <rPh sb="71" eb="73">
      <t>タイヨウ</t>
    </rPh>
    <rPh sb="73" eb="75">
      <t>ネンスウ</t>
    </rPh>
    <rPh sb="76" eb="77">
      <t>ミジカ</t>
    </rPh>
    <rPh sb="86" eb="88">
      <t>タンキ</t>
    </rPh>
    <rPh sb="88" eb="89">
      <t>テキ</t>
    </rPh>
    <rPh sb="90" eb="92">
      <t>ケイカク</t>
    </rPh>
    <rPh sb="92" eb="93">
      <t>テキ</t>
    </rPh>
    <rPh sb="94" eb="96">
      <t>コウシン</t>
    </rPh>
    <rPh sb="97" eb="99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</si>
</sst>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4112"/>
        <c:axId val="110156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0.14000000000000001</c:v>
                </c:pt>
                <c:pt idx="1">
                  <c:v>0.18</c:v>
                </c:pt>
                <c:pt idx="2">
                  <c:v>0.18</c:v>
                </c:pt>
                <c:pt idx="3">
                  <c:v>0.19</c:v>
                </c:pt>
                <c:pt idx="4">
                  <c:v>0.16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4112"/>
        <c:axId val="110156032"/>
      </c:lineChart>
      <c:dateAx>
        <c:axId val="110154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0156032"/>
        <c:crosses val="autoZero"/>
        <c:auto val="1"/>
        <c:lblOffset val="100"/>
        <c:baseTimeUnit val="years"/>
      </c:dateAx>
      <c:valAx>
        <c:axId val="110156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0154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65.760000000000005</c:v>
                </c:pt>
                <c:pt idx="1">
                  <c:v>34.950000000000003</c:v>
                </c:pt>
                <c:pt idx="2">
                  <c:v>72.38</c:v>
                </c:pt>
                <c:pt idx="3">
                  <c:v>38.67</c:v>
                </c:pt>
                <c:pt idx="4">
                  <c:v>41.35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19712"/>
        <c:axId val="113621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39.770000000000003</c:v>
                </c:pt>
                <c:pt idx="1">
                  <c:v>38.950000000000003</c:v>
                </c:pt>
                <c:pt idx="2">
                  <c:v>40.07</c:v>
                </c:pt>
                <c:pt idx="3">
                  <c:v>39.92</c:v>
                </c:pt>
                <c:pt idx="4">
                  <c:v>41.63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19712"/>
        <c:axId val="113621632"/>
      </c:lineChart>
      <c:dateAx>
        <c:axId val="113619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621632"/>
        <c:crosses val="autoZero"/>
        <c:auto val="1"/>
        <c:lblOffset val="100"/>
        <c:baseTimeUnit val="years"/>
      </c:dateAx>
      <c:valAx>
        <c:axId val="113621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619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61.78</c:v>
                </c:pt>
                <c:pt idx="1">
                  <c:v>67.510000000000005</c:v>
                </c:pt>
                <c:pt idx="2">
                  <c:v>64.86</c:v>
                </c:pt>
                <c:pt idx="3">
                  <c:v>68.47</c:v>
                </c:pt>
                <c:pt idx="4">
                  <c:v>70.8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56192"/>
        <c:axId val="113658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65.66</c:v>
                </c:pt>
                <c:pt idx="1">
                  <c:v>65.599999999999994</c:v>
                </c:pt>
                <c:pt idx="2">
                  <c:v>66</c:v>
                </c:pt>
                <c:pt idx="3">
                  <c:v>65.86</c:v>
                </c:pt>
                <c:pt idx="4">
                  <c:v>66.33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6192"/>
        <c:axId val="113658112"/>
      </c:lineChart>
      <c:dateAx>
        <c:axId val="113656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658112"/>
        <c:crosses val="autoZero"/>
        <c:auto val="1"/>
        <c:lblOffset val="100"/>
        <c:baseTimeUnit val="years"/>
      </c:dateAx>
      <c:valAx>
        <c:axId val="113658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65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80.290000000000006</c:v>
                </c:pt>
                <c:pt idx="1">
                  <c:v>70.39</c:v>
                </c:pt>
                <c:pt idx="2">
                  <c:v>65.17</c:v>
                </c:pt>
                <c:pt idx="3">
                  <c:v>53.42</c:v>
                </c:pt>
                <c:pt idx="4">
                  <c:v>54.65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85472"/>
        <c:axId val="113387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85472"/>
        <c:axId val="113387392"/>
      </c:lineChart>
      <c:dateAx>
        <c:axId val="113385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387392"/>
        <c:crosses val="autoZero"/>
        <c:auto val="1"/>
        <c:lblOffset val="100"/>
        <c:baseTimeUnit val="years"/>
      </c:dateAx>
      <c:valAx>
        <c:axId val="113387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385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401216"/>
        <c:axId val="113407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01216"/>
        <c:axId val="113407488"/>
      </c:lineChart>
      <c:dateAx>
        <c:axId val="113401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407488"/>
        <c:crosses val="autoZero"/>
        <c:auto val="1"/>
        <c:lblOffset val="100"/>
        <c:baseTimeUnit val="years"/>
      </c:dateAx>
      <c:valAx>
        <c:axId val="113407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401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441792"/>
        <c:axId val="113452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41792"/>
        <c:axId val="113452160"/>
      </c:lineChart>
      <c:dateAx>
        <c:axId val="113441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452160"/>
        <c:crosses val="autoZero"/>
        <c:auto val="1"/>
        <c:lblOffset val="100"/>
        <c:baseTimeUnit val="years"/>
      </c:dateAx>
      <c:valAx>
        <c:axId val="113452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441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474176"/>
        <c:axId val="113488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74176"/>
        <c:axId val="113488640"/>
      </c:lineChart>
      <c:dateAx>
        <c:axId val="113474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488640"/>
        <c:crosses val="autoZero"/>
        <c:auto val="1"/>
        <c:lblOffset val="100"/>
        <c:baseTimeUnit val="years"/>
      </c:dateAx>
      <c:valAx>
        <c:axId val="113488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474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02464"/>
        <c:axId val="113504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02464"/>
        <c:axId val="113504640"/>
      </c:lineChart>
      <c:dateAx>
        <c:axId val="113502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504640"/>
        <c:crosses val="autoZero"/>
        <c:auto val="1"/>
        <c:lblOffset val="100"/>
        <c:baseTimeUnit val="years"/>
      </c:dateAx>
      <c:valAx>
        <c:axId val="113504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502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1545.4</c:v>
                </c:pt>
                <c:pt idx="1">
                  <c:v>1662.68</c:v>
                </c:pt>
                <c:pt idx="2">
                  <c:v>1799.88</c:v>
                </c:pt>
                <c:pt idx="3">
                  <c:v>2310.52</c:v>
                </c:pt>
                <c:pt idx="4">
                  <c:v>1630.13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26656"/>
        <c:axId val="113532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1882.66</c:v>
                </c:pt>
                <c:pt idx="1">
                  <c:v>1749.66</c:v>
                </c:pt>
                <c:pt idx="2">
                  <c:v>1574.53</c:v>
                </c:pt>
                <c:pt idx="3">
                  <c:v>1506.51</c:v>
                </c:pt>
                <c:pt idx="4">
                  <c:v>1315.67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26656"/>
        <c:axId val="113532928"/>
      </c:lineChart>
      <c:dateAx>
        <c:axId val="113526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532928"/>
        <c:crosses val="autoZero"/>
        <c:auto val="1"/>
        <c:lblOffset val="100"/>
        <c:baseTimeUnit val="years"/>
      </c:dateAx>
      <c:valAx>
        <c:axId val="113532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526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75.75</c:v>
                </c:pt>
                <c:pt idx="1">
                  <c:v>77.569999999999993</c:v>
                </c:pt>
                <c:pt idx="2">
                  <c:v>77.83</c:v>
                </c:pt>
                <c:pt idx="3">
                  <c:v>96.48</c:v>
                </c:pt>
                <c:pt idx="4">
                  <c:v>100.47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50848"/>
        <c:axId val="113552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54.67</c:v>
                </c:pt>
                <c:pt idx="1">
                  <c:v>54.46</c:v>
                </c:pt>
                <c:pt idx="2">
                  <c:v>57.36</c:v>
                </c:pt>
                <c:pt idx="3">
                  <c:v>57.33</c:v>
                </c:pt>
                <c:pt idx="4">
                  <c:v>60.78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50848"/>
        <c:axId val="113552768"/>
      </c:lineChart>
      <c:dateAx>
        <c:axId val="113550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552768"/>
        <c:crosses val="autoZero"/>
        <c:auto val="1"/>
        <c:lblOffset val="100"/>
        <c:baseTimeUnit val="years"/>
      </c:dateAx>
      <c:valAx>
        <c:axId val="113552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550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192.63</c:v>
                </c:pt>
                <c:pt idx="1">
                  <c:v>184.38</c:v>
                </c:pt>
                <c:pt idx="2">
                  <c:v>187.72</c:v>
                </c:pt>
                <c:pt idx="3">
                  <c:v>155.47</c:v>
                </c:pt>
                <c:pt idx="4">
                  <c:v>154.84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83232"/>
        <c:axId val="113585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290.26</c:v>
                </c:pt>
                <c:pt idx="1">
                  <c:v>293.08999999999997</c:v>
                </c:pt>
                <c:pt idx="2">
                  <c:v>279.91000000000003</c:v>
                </c:pt>
                <c:pt idx="3">
                  <c:v>284.52999999999997</c:v>
                </c:pt>
                <c:pt idx="4">
                  <c:v>276.26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83232"/>
        <c:axId val="113585152"/>
      </c:lineChart>
      <c:dateAx>
        <c:axId val="113583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585152"/>
        <c:crosses val="autoZero"/>
        <c:auto val="1"/>
        <c:lblOffset val="100"/>
        <c:baseTimeUnit val="years"/>
      </c:dateAx>
      <c:valAx>
        <c:axId val="113585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583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【776.35】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【142.28】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【96.57】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S22" zoomScale="90" zoomScaleNormal="90" workbookViewId="0">
      <selection activeCell="A2" sqref="A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兵庫県　福崎町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公共下水道</v>
      </c>
      <c r="Q8" s="46"/>
      <c r="R8" s="46"/>
      <c r="S8" s="46"/>
      <c r="T8" s="46"/>
      <c r="U8" s="46"/>
      <c r="V8" s="46"/>
      <c r="W8" s="46" t="str">
        <f>データ!L6</f>
        <v>Cc3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19591</v>
      </c>
      <c r="AM8" s="47"/>
      <c r="AN8" s="47"/>
      <c r="AO8" s="47"/>
      <c r="AP8" s="47"/>
      <c r="AQ8" s="47"/>
      <c r="AR8" s="47"/>
      <c r="AS8" s="47"/>
      <c r="AT8" s="43">
        <f>データ!S6</f>
        <v>45.79</v>
      </c>
      <c r="AU8" s="43"/>
      <c r="AV8" s="43"/>
      <c r="AW8" s="43"/>
      <c r="AX8" s="43"/>
      <c r="AY8" s="43"/>
      <c r="AZ8" s="43"/>
      <c r="BA8" s="43"/>
      <c r="BB8" s="43">
        <f>データ!T6</f>
        <v>427.84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42</v>
      </c>
      <c r="Q10" s="43"/>
      <c r="R10" s="43"/>
      <c r="S10" s="43"/>
      <c r="T10" s="43"/>
      <c r="U10" s="43"/>
      <c r="V10" s="43"/>
      <c r="W10" s="43">
        <f>データ!P6</f>
        <v>95.37</v>
      </c>
      <c r="X10" s="43"/>
      <c r="Y10" s="43"/>
      <c r="Z10" s="43"/>
      <c r="AA10" s="43"/>
      <c r="AB10" s="43"/>
      <c r="AC10" s="43"/>
      <c r="AD10" s="47">
        <f>データ!Q6</f>
        <v>2400</v>
      </c>
      <c r="AE10" s="47"/>
      <c r="AF10" s="47"/>
      <c r="AG10" s="47"/>
      <c r="AH10" s="47"/>
      <c r="AI10" s="47"/>
      <c r="AJ10" s="47"/>
      <c r="AK10" s="2"/>
      <c r="AL10" s="47">
        <f>データ!U6</f>
        <v>8235</v>
      </c>
      <c r="AM10" s="47"/>
      <c r="AN10" s="47"/>
      <c r="AO10" s="47"/>
      <c r="AP10" s="47"/>
      <c r="AQ10" s="47"/>
      <c r="AR10" s="47"/>
      <c r="AS10" s="47"/>
      <c r="AT10" s="43">
        <f>データ!V6</f>
        <v>2.76</v>
      </c>
      <c r="AU10" s="43"/>
      <c r="AV10" s="43"/>
      <c r="AW10" s="43"/>
      <c r="AX10" s="43"/>
      <c r="AY10" s="43"/>
      <c r="AZ10" s="43"/>
      <c r="BA10" s="43"/>
      <c r="BB10" s="43">
        <f>データ!W6</f>
        <v>2983.7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109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110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108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284432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兵庫県　福崎町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Cc3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42</v>
      </c>
      <c r="P6" s="32">
        <f t="shared" si="3"/>
        <v>95.37</v>
      </c>
      <c r="Q6" s="32">
        <f t="shared" si="3"/>
        <v>2400</v>
      </c>
      <c r="R6" s="32">
        <f t="shared" si="3"/>
        <v>19591</v>
      </c>
      <c r="S6" s="32">
        <f t="shared" si="3"/>
        <v>45.79</v>
      </c>
      <c r="T6" s="32">
        <f t="shared" si="3"/>
        <v>427.84</v>
      </c>
      <c r="U6" s="32">
        <f t="shared" si="3"/>
        <v>8235</v>
      </c>
      <c r="V6" s="32">
        <f t="shared" si="3"/>
        <v>2.76</v>
      </c>
      <c r="W6" s="32">
        <f t="shared" si="3"/>
        <v>2983.7</v>
      </c>
      <c r="X6" s="33">
        <f>IF(X7="",NA(),X7)</f>
        <v>80.290000000000006</v>
      </c>
      <c r="Y6" s="33">
        <f t="shared" ref="Y6:AG6" si="4">IF(Y7="",NA(),Y7)</f>
        <v>70.39</v>
      </c>
      <c r="Z6" s="33">
        <f t="shared" si="4"/>
        <v>65.17</v>
      </c>
      <c r="AA6" s="33">
        <f t="shared" si="4"/>
        <v>53.42</v>
      </c>
      <c r="AB6" s="33">
        <f t="shared" si="4"/>
        <v>54.65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1545.4</v>
      </c>
      <c r="BF6" s="33">
        <f t="shared" ref="BF6:BN6" si="7">IF(BF7="",NA(),BF7)</f>
        <v>1662.68</v>
      </c>
      <c r="BG6" s="33">
        <f t="shared" si="7"/>
        <v>1799.88</v>
      </c>
      <c r="BH6" s="33">
        <f t="shared" si="7"/>
        <v>2310.52</v>
      </c>
      <c r="BI6" s="33">
        <f t="shared" si="7"/>
        <v>1630.13</v>
      </c>
      <c r="BJ6" s="33">
        <f t="shared" si="7"/>
        <v>1882.66</v>
      </c>
      <c r="BK6" s="33">
        <f t="shared" si="7"/>
        <v>1749.66</v>
      </c>
      <c r="BL6" s="33">
        <f t="shared" si="7"/>
        <v>1574.53</v>
      </c>
      <c r="BM6" s="33">
        <f t="shared" si="7"/>
        <v>1506.51</v>
      </c>
      <c r="BN6" s="33">
        <f t="shared" si="7"/>
        <v>1315.67</v>
      </c>
      <c r="BO6" s="32" t="str">
        <f>IF(BO7="","",IF(BO7="-","【-】","【"&amp;SUBSTITUTE(TEXT(BO7,"#,##0.00"),"-","△")&amp;"】"))</f>
        <v>【776.35】</v>
      </c>
      <c r="BP6" s="33">
        <f>IF(BP7="",NA(),BP7)</f>
        <v>75.75</v>
      </c>
      <c r="BQ6" s="33">
        <f t="shared" ref="BQ6:BY6" si="8">IF(BQ7="",NA(),BQ7)</f>
        <v>77.569999999999993</v>
      </c>
      <c r="BR6" s="33">
        <f t="shared" si="8"/>
        <v>77.83</v>
      </c>
      <c r="BS6" s="33">
        <f t="shared" si="8"/>
        <v>96.48</v>
      </c>
      <c r="BT6" s="33">
        <f t="shared" si="8"/>
        <v>100.47</v>
      </c>
      <c r="BU6" s="33">
        <f t="shared" si="8"/>
        <v>54.67</v>
      </c>
      <c r="BV6" s="33">
        <f t="shared" si="8"/>
        <v>54.46</v>
      </c>
      <c r="BW6" s="33">
        <f t="shared" si="8"/>
        <v>57.36</v>
      </c>
      <c r="BX6" s="33">
        <f t="shared" si="8"/>
        <v>57.33</v>
      </c>
      <c r="BY6" s="33">
        <f t="shared" si="8"/>
        <v>60.78</v>
      </c>
      <c r="BZ6" s="32" t="str">
        <f>IF(BZ7="","",IF(BZ7="-","【-】","【"&amp;SUBSTITUTE(TEXT(BZ7,"#,##0.00"),"-","△")&amp;"】"))</f>
        <v>【96.57】</v>
      </c>
      <c r="CA6" s="33">
        <f>IF(CA7="",NA(),CA7)</f>
        <v>192.63</v>
      </c>
      <c r="CB6" s="33">
        <f t="shared" ref="CB6:CJ6" si="9">IF(CB7="",NA(),CB7)</f>
        <v>184.38</v>
      </c>
      <c r="CC6" s="33">
        <f t="shared" si="9"/>
        <v>187.72</v>
      </c>
      <c r="CD6" s="33">
        <f t="shared" si="9"/>
        <v>155.47</v>
      </c>
      <c r="CE6" s="33">
        <f t="shared" si="9"/>
        <v>154.84</v>
      </c>
      <c r="CF6" s="33">
        <f t="shared" si="9"/>
        <v>290.26</v>
      </c>
      <c r="CG6" s="33">
        <f t="shared" si="9"/>
        <v>293.08999999999997</v>
      </c>
      <c r="CH6" s="33">
        <f t="shared" si="9"/>
        <v>279.91000000000003</v>
      </c>
      <c r="CI6" s="33">
        <f t="shared" si="9"/>
        <v>284.52999999999997</v>
      </c>
      <c r="CJ6" s="33">
        <f t="shared" si="9"/>
        <v>276.26</v>
      </c>
      <c r="CK6" s="32" t="str">
        <f>IF(CK7="","",IF(CK7="-","【-】","【"&amp;SUBSTITUTE(TEXT(CK7,"#,##0.00"),"-","△")&amp;"】"))</f>
        <v>【142.28】</v>
      </c>
      <c r="CL6" s="33">
        <f>IF(CL7="",NA(),CL7)</f>
        <v>65.760000000000005</v>
      </c>
      <c r="CM6" s="33">
        <f t="shared" ref="CM6:CU6" si="10">IF(CM7="",NA(),CM7)</f>
        <v>34.950000000000003</v>
      </c>
      <c r="CN6" s="33">
        <f t="shared" si="10"/>
        <v>72.38</v>
      </c>
      <c r="CO6" s="33">
        <f t="shared" si="10"/>
        <v>38.67</v>
      </c>
      <c r="CP6" s="33">
        <f t="shared" si="10"/>
        <v>41.35</v>
      </c>
      <c r="CQ6" s="33">
        <f t="shared" si="10"/>
        <v>39.770000000000003</v>
      </c>
      <c r="CR6" s="33">
        <f t="shared" si="10"/>
        <v>38.950000000000003</v>
      </c>
      <c r="CS6" s="33">
        <f t="shared" si="10"/>
        <v>40.07</v>
      </c>
      <c r="CT6" s="33">
        <f t="shared" si="10"/>
        <v>39.92</v>
      </c>
      <c r="CU6" s="33">
        <f t="shared" si="10"/>
        <v>41.63</v>
      </c>
      <c r="CV6" s="32" t="str">
        <f>IF(CV7="","",IF(CV7="-","【-】","【"&amp;SUBSTITUTE(TEXT(CV7,"#,##0.00"),"-","△")&amp;"】"))</f>
        <v>【60.35】</v>
      </c>
      <c r="CW6" s="33">
        <f>IF(CW7="",NA(),CW7)</f>
        <v>61.78</v>
      </c>
      <c r="CX6" s="33">
        <f t="shared" ref="CX6:DF6" si="11">IF(CX7="",NA(),CX7)</f>
        <v>67.510000000000005</v>
      </c>
      <c r="CY6" s="33">
        <f t="shared" si="11"/>
        <v>64.86</v>
      </c>
      <c r="CZ6" s="33">
        <f t="shared" si="11"/>
        <v>68.47</v>
      </c>
      <c r="DA6" s="33">
        <f t="shared" si="11"/>
        <v>70.8</v>
      </c>
      <c r="DB6" s="33">
        <f t="shared" si="11"/>
        <v>65.66</v>
      </c>
      <c r="DC6" s="33">
        <f t="shared" si="11"/>
        <v>65.599999999999994</v>
      </c>
      <c r="DD6" s="33">
        <f t="shared" si="11"/>
        <v>66</v>
      </c>
      <c r="DE6" s="33">
        <f t="shared" si="11"/>
        <v>65.86</v>
      </c>
      <c r="DF6" s="33">
        <f t="shared" si="11"/>
        <v>66.33</v>
      </c>
      <c r="DG6" s="32" t="str">
        <f>IF(DG7="","",IF(DG7="-","【-】","【"&amp;SUBSTITUTE(TEXT(DG7,"#,##0.00"),"-","△")&amp;"】"))</f>
        <v>【94.57】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0.14000000000000001</v>
      </c>
      <c r="EJ6" s="33">
        <f t="shared" si="14"/>
        <v>0.18</v>
      </c>
      <c r="EK6" s="33">
        <f t="shared" si="14"/>
        <v>0.18</v>
      </c>
      <c r="EL6" s="33">
        <f t="shared" si="14"/>
        <v>0.19</v>
      </c>
      <c r="EM6" s="33">
        <f t="shared" si="14"/>
        <v>0.16</v>
      </c>
      <c r="EN6" s="32" t="str">
        <f>IF(EN7="","",IF(EN7="-","【-】","【"&amp;SUBSTITUTE(TEXT(EN7,"#,##0.00"),"-","△")&amp;"】"))</f>
        <v>【0.17】</v>
      </c>
    </row>
    <row r="7" spans="1:144" s="34" customFormat="1">
      <c r="A7" s="26"/>
      <c r="B7" s="35">
        <v>2014</v>
      </c>
      <c r="C7" s="35">
        <v>284432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42</v>
      </c>
      <c r="P7" s="36">
        <v>95.37</v>
      </c>
      <c r="Q7" s="36">
        <v>2400</v>
      </c>
      <c r="R7" s="36">
        <v>19591</v>
      </c>
      <c r="S7" s="36">
        <v>45.79</v>
      </c>
      <c r="T7" s="36">
        <v>427.84</v>
      </c>
      <c r="U7" s="36">
        <v>8235</v>
      </c>
      <c r="V7" s="36">
        <v>2.76</v>
      </c>
      <c r="W7" s="36">
        <v>2983.7</v>
      </c>
      <c r="X7" s="36">
        <v>80.290000000000006</v>
      </c>
      <c r="Y7" s="36">
        <v>70.39</v>
      </c>
      <c r="Z7" s="36">
        <v>65.17</v>
      </c>
      <c r="AA7" s="36">
        <v>53.42</v>
      </c>
      <c r="AB7" s="36">
        <v>54.65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1545.4</v>
      </c>
      <c r="BF7" s="36">
        <v>1662.68</v>
      </c>
      <c r="BG7" s="36">
        <v>1799.88</v>
      </c>
      <c r="BH7" s="36">
        <v>2310.52</v>
      </c>
      <c r="BI7" s="36">
        <v>1630.13</v>
      </c>
      <c r="BJ7" s="36">
        <v>1882.66</v>
      </c>
      <c r="BK7" s="36">
        <v>1749.66</v>
      </c>
      <c r="BL7" s="36">
        <v>1574.53</v>
      </c>
      <c r="BM7" s="36">
        <v>1506.51</v>
      </c>
      <c r="BN7" s="36">
        <v>1315.67</v>
      </c>
      <c r="BO7" s="36">
        <v>776.35</v>
      </c>
      <c r="BP7" s="36">
        <v>75.75</v>
      </c>
      <c r="BQ7" s="36">
        <v>77.569999999999993</v>
      </c>
      <c r="BR7" s="36">
        <v>77.83</v>
      </c>
      <c r="BS7" s="36">
        <v>96.48</v>
      </c>
      <c r="BT7" s="36">
        <v>100.47</v>
      </c>
      <c r="BU7" s="36">
        <v>54.67</v>
      </c>
      <c r="BV7" s="36">
        <v>54.46</v>
      </c>
      <c r="BW7" s="36">
        <v>57.36</v>
      </c>
      <c r="BX7" s="36">
        <v>57.33</v>
      </c>
      <c r="BY7" s="36">
        <v>60.78</v>
      </c>
      <c r="BZ7" s="36">
        <v>96.57</v>
      </c>
      <c r="CA7" s="36">
        <v>192.63</v>
      </c>
      <c r="CB7" s="36">
        <v>184.38</v>
      </c>
      <c r="CC7" s="36">
        <v>187.72</v>
      </c>
      <c r="CD7" s="36">
        <v>155.47</v>
      </c>
      <c r="CE7" s="36">
        <v>154.84</v>
      </c>
      <c r="CF7" s="36">
        <v>290.26</v>
      </c>
      <c r="CG7" s="36">
        <v>293.08999999999997</v>
      </c>
      <c r="CH7" s="36">
        <v>279.91000000000003</v>
      </c>
      <c r="CI7" s="36">
        <v>284.52999999999997</v>
      </c>
      <c r="CJ7" s="36">
        <v>276.26</v>
      </c>
      <c r="CK7" s="36">
        <v>142.28</v>
      </c>
      <c r="CL7" s="36">
        <v>65.760000000000005</v>
      </c>
      <c r="CM7" s="36">
        <v>34.950000000000003</v>
      </c>
      <c r="CN7" s="36">
        <v>72.38</v>
      </c>
      <c r="CO7" s="36">
        <v>38.67</v>
      </c>
      <c r="CP7" s="36">
        <v>41.35</v>
      </c>
      <c r="CQ7" s="36">
        <v>39.770000000000003</v>
      </c>
      <c r="CR7" s="36">
        <v>38.950000000000003</v>
      </c>
      <c r="CS7" s="36">
        <v>40.07</v>
      </c>
      <c r="CT7" s="36">
        <v>39.92</v>
      </c>
      <c r="CU7" s="36">
        <v>41.63</v>
      </c>
      <c r="CV7" s="36">
        <v>60.35</v>
      </c>
      <c r="CW7" s="36">
        <v>61.78</v>
      </c>
      <c r="CX7" s="36">
        <v>67.510000000000005</v>
      </c>
      <c r="CY7" s="36">
        <v>64.86</v>
      </c>
      <c r="CZ7" s="36">
        <v>68.47</v>
      </c>
      <c r="DA7" s="36">
        <v>70.8</v>
      </c>
      <c r="DB7" s="36">
        <v>65.66</v>
      </c>
      <c r="DC7" s="36">
        <v>65.599999999999994</v>
      </c>
      <c r="DD7" s="36">
        <v>66</v>
      </c>
      <c r="DE7" s="36">
        <v>65.86</v>
      </c>
      <c r="DF7" s="36">
        <v>66.33</v>
      </c>
      <c r="DG7" s="36">
        <v>94.57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0.14000000000000001</v>
      </c>
      <c r="EJ7" s="36">
        <v>0.18</v>
      </c>
      <c r="EK7" s="36">
        <v>0.18</v>
      </c>
      <c r="EL7" s="36">
        <v>0.19</v>
      </c>
      <c r="EM7" s="36">
        <v>0.16</v>
      </c>
      <c r="EN7" s="36">
        <v>0.17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福崎町役場</cp:lastModifiedBy>
  <cp:lastPrinted>2016-02-24T06:55:36Z</cp:lastPrinted>
  <dcterms:created xsi:type="dcterms:W3CDTF">2016-02-03T08:55:06Z</dcterms:created>
  <dcterms:modified xsi:type="dcterms:W3CDTF">2016-02-24T07:00:35Z</dcterms:modified>
</cp:coreProperties>
</file>