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120" windowWidth="14940" windowHeight="7815"/>
  </bookViews>
  <sheets>
    <sheet name="法適用_水道事業" sheetId="4" r:id="rId1"/>
    <sheet name="データ" sheetId="5" state="hidden" r:id="rId2"/>
  </sheets>
  <calcPr calcId="144525"/>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<sst xmlns="http://schemas.openxmlformats.org/spreadsheetml/2006/main" count="217" uniqueCount="107">
  <si>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</si>
  <si>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</si>
  <si>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</si>
  <si>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</si>
  <si>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</si>
  <si>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</si>
  <si>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</si>
  <si>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</si>
  <si>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</si>
  <si>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</si>
  <si>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</si>
  <si>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</si>
  <si>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</si>
  <si>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</si>
  <si>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</si>
  <si>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</si>
  <si>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</si>
  <si>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</si>
  <si>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</si>
  <si>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</si>
  <si>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</si>
  <si>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</si>
  <si>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</si>
  <si>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</si>
  <si>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</si>
  <si>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</si>
  <si>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</si>
  <si>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</si>
  <si>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</si>
  <si>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</si>
  <si>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</si>
  <si>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</si>
  <si>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</si>
  <si>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</si>
  <si>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</si>
  <si>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</si>
  <si>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</si>
  <si>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</si>
  <si>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</si>
  <si>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</si>
  <si>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</si>
  <si>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</si>
  <si>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</si>
  <si>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</si>
  <si>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</si>
  <si>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</si>
  <si>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</si>
  <si>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</si>
  <si>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</si>
  <si>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</si>
  <si>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</si>
  <si>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</si>
  <si>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</si>
  <si>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</si>
  <si>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</si>
  <si>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</si>
  <si>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</si>
  <si>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</si>
  <si>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</si>
  <si>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</si>
  <si>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</si>
  <si>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</si>
  <si>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</si>
  <si>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</si>
  <si>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</si>
  <si>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</si>
  <si>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</si>
  <si>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</si>
  <si>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</si>
  <si>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</si>
  <si>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</si>
  <si>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</si>
  <si>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</si>
  <si>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</si>
  <si>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</si>
  <si>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</si>
  <si>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</si>
  <si>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</si>
  <si>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</si>
  <si>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</si>
  <si>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</si>
  <si>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</si>
  <si>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</si>
  <si>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</si>
  <si>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</si>
  <si>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</si>
  <si>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</si>
  <si>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</si>
  <si>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</si>
  <si>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</si>
  <si>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</si>
  <si>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</si>
  <si>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</si>
  <si>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</si>
  <si>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</si>
  <si>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</si>
  <si>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</si>
  <si>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</si>
  <si>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</si>
  <si>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</si>
  <si>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</si>
  <si>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</si>
  <si>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</si>
  <si>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</si>
  <si>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平成２６年度決算までは黒字となっているが平均値を下回っており、また、年々比率が下がっているため、何らかの経営改善に向けた取組が必要である。平成２６年度は平成２７年１月１日より加西市へ送水している用水供給単価を変更した事により更に下落しているため、今後の施設更新等に充てる財源を確保するため更に経営改善に向けた取組を行う必要がある。
②累積欠損金比率…平成２６年度までは発生していない。
③流動比率…平成２６年度から新会計基準適用となり負債額が増となったため、比率が減となった。
④企業債残高対給水収益比率…平均値を下回っているが、企業債残高に対して給水収益の占める割合が低い事から料金水準が適正であるか検討しなければならない。２②と併せて分析すると、管路の経年化率が高く更新が必要であるがこれまで先送りしており、更新に伴う財源の確保となる料金改定を長い間行っていないので、検討しなければならない事もわかる。
⑤料金回収率…平均値を上回ってはいるが、年々下落しており、何らかの対策を講じないと近い将来平均値を下回ることがわかる。
⑥給水原価…平均値を下回っており、これまで経費節減に努めてきた結果、効率的な運営をしてきた事がわかるが、これから先更新を効率良く企業債を活用しながら進めていきつつ、更なる経営改善が必要である。
⑦施設利用率…平均値を上回っており、施設の利用状況や規模は適正である。
⑧有収率…用水は有収率が１００％であるが、町内の上水は老朽管が多く有収率が６７．６％と低いため、漏水等の対策を行う必要がある。
まとめ
　平成２６年度までは黒字であり経営状況は良いが、用水の単価が変更となった事等により町内の水道料金改定の検討、老朽管の更新、漏水対策を行う必要がある。</t>
    <rPh sb="1" eb="3">
      <t>ケイジョウ</t>
    </rPh>
    <rPh sb="3" eb="5">
      <t>シュウシ</t>
    </rPh>
    <rPh sb="5" eb="7">
      <t>ヒリツ</t>
    </rPh>
    <rPh sb="8" eb="10">
      <t>ヘイセイ</t>
    </rPh>
    <rPh sb="12" eb="14">
      <t>ネンド</t>
    </rPh>
    <rPh sb="14" eb="16">
      <t>ケッサン</t>
    </rPh>
    <rPh sb="19" eb="21">
      <t>クロジ</t>
    </rPh>
    <rPh sb="28" eb="31">
      <t>ヘイキンチ</t>
    </rPh>
    <rPh sb="32" eb="34">
      <t>シタマワ</t>
    </rPh>
    <rPh sb="42" eb="44">
      <t>ネンネン</t>
    </rPh>
    <rPh sb="44" eb="46">
      <t>ヒリツ</t>
    </rPh>
    <rPh sb="47" eb="48">
      <t>サ</t>
    </rPh>
    <rPh sb="56" eb="57">
      <t>ナン</t>
    </rPh>
    <rPh sb="60" eb="62">
      <t>ケイエイ</t>
    </rPh>
    <rPh sb="62" eb="64">
      <t>カイゼン</t>
    </rPh>
    <rPh sb="77" eb="79">
      <t>ヘイセイ</t>
    </rPh>
    <rPh sb="109" eb="111">
      <t>タンカ</t>
    </rPh>
    <rPh sb="136" eb="138">
      <t>コウシン</t>
    </rPh>
    <rPh sb="140" eb="141">
      <t>ア</t>
    </rPh>
    <rPh sb="143" eb="145">
      <t>ザイゲン</t>
    </rPh>
    <rPh sb="146" eb="148">
      <t>カクホ</t>
    </rPh>
    <rPh sb="152" eb="153">
      <t>サラ</t>
    </rPh>
    <rPh sb="154" eb="156">
      <t>ケイエイ</t>
    </rPh>
    <rPh sb="156" eb="158">
      <t>カイゼン</t>
    </rPh>
    <rPh sb="159" eb="160">
      <t>ム</t>
    </rPh>
    <rPh sb="162" eb="164">
      <t>トリクミ</t>
    </rPh>
    <rPh sb="165" eb="166">
      <t>オコナ</t>
    </rPh>
    <rPh sb="179" eb="180">
      <t>キン</t>
    </rPh>
    <rPh sb="183" eb="185">
      <t>ヘイセイ</t>
    </rPh>
    <rPh sb="187" eb="189">
      <t>ネンド</t>
    </rPh>
    <rPh sb="192" eb="194">
      <t>ハッセイ</t>
    </rPh>
    <rPh sb="202" eb="204">
      <t>リュウドウ</t>
    </rPh>
    <rPh sb="204" eb="206">
      <t>ヒリツ</t>
    </rPh>
    <rPh sb="207" eb="209">
      <t>ヘイセイ</t>
    </rPh>
    <rPh sb="211" eb="213">
      <t>ネンド</t>
    </rPh>
    <rPh sb="215" eb="216">
      <t>シン</t>
    </rPh>
    <rPh sb="216" eb="218">
      <t>カイケイ</t>
    </rPh>
    <rPh sb="218" eb="220">
      <t>キジュン</t>
    </rPh>
    <rPh sb="220" eb="222">
      <t>テキヨウ</t>
    </rPh>
    <rPh sb="225" eb="227">
      <t>フサイ</t>
    </rPh>
    <rPh sb="227" eb="228">
      <t>ガク</t>
    </rPh>
    <rPh sb="229" eb="230">
      <t>フ</t>
    </rPh>
    <rPh sb="237" eb="239">
      <t>ヒリツ</t>
    </rPh>
    <rPh sb="240" eb="241">
      <t>ゲン</t>
    </rPh>
    <rPh sb="248" eb="250">
      <t>キギョウ</t>
    </rPh>
    <rPh sb="250" eb="251">
      <t>サイ</t>
    </rPh>
    <rPh sb="251" eb="253">
      <t>ザンダカ</t>
    </rPh>
    <rPh sb="253" eb="254">
      <t>タイ</t>
    </rPh>
    <rPh sb="254" eb="256">
      <t>キュウスイ</t>
    </rPh>
    <rPh sb="256" eb="258">
      <t>シュウエキ</t>
    </rPh>
    <rPh sb="258" eb="260">
      <t>ヒリツ</t>
    </rPh>
    <rPh sb="261" eb="264">
      <t>ヘイキンチ</t>
    </rPh>
    <rPh sb="265" eb="267">
      <t>シタマワ</t>
    </rPh>
    <rPh sb="273" eb="275">
      <t>キギョウ</t>
    </rPh>
    <rPh sb="275" eb="276">
      <t>サイ</t>
    </rPh>
    <rPh sb="276" eb="278">
      <t>ザンダカ</t>
    </rPh>
    <rPh sb="279" eb="280">
      <t>タイ</t>
    </rPh>
    <rPh sb="282" eb="284">
      <t>キュウスイ</t>
    </rPh>
    <rPh sb="284" eb="286">
      <t>シュウエキ</t>
    </rPh>
    <rPh sb="287" eb="288">
      <t>シ</t>
    </rPh>
    <rPh sb="290" eb="292">
      <t>ワリアイ</t>
    </rPh>
    <rPh sb="293" eb="294">
      <t>ヒク</t>
    </rPh>
    <rPh sb="295" eb="296">
      <t>コト</t>
    </rPh>
    <rPh sb="298" eb="300">
      <t>リョウキン</t>
    </rPh>
    <rPh sb="300" eb="302">
      <t>スイジュン</t>
    </rPh>
    <rPh sb="303" eb="305">
      <t>テキセイ</t>
    </rPh>
    <rPh sb="309" eb="311">
      <t>ケントウ</t>
    </rPh>
    <rPh sb="324" eb="325">
      <t>アワ</t>
    </rPh>
    <rPh sb="327" eb="329">
      <t>ブンセキ</t>
    </rPh>
    <rPh sb="333" eb="335">
      <t>カンロ</t>
    </rPh>
    <rPh sb="336" eb="339">
      <t>ケイネンカ</t>
    </rPh>
    <rPh sb="339" eb="340">
      <t>リツ</t>
    </rPh>
    <rPh sb="341" eb="342">
      <t>タカ</t>
    </rPh>
    <rPh sb="343" eb="345">
      <t>コウシン</t>
    </rPh>
    <rPh sb="346" eb="348">
      <t>ヒツヨウ</t>
    </rPh>
    <rPh sb="356" eb="358">
      <t>サキオク</t>
    </rPh>
    <rPh sb="364" eb="366">
      <t>コウシン</t>
    </rPh>
    <rPh sb="367" eb="368">
      <t>トモナ</t>
    </rPh>
    <rPh sb="369" eb="371">
      <t>ザイゲン</t>
    </rPh>
    <rPh sb="372" eb="374">
      <t>カクホ</t>
    </rPh>
    <rPh sb="377" eb="379">
      <t>リョウキン</t>
    </rPh>
    <rPh sb="379" eb="381">
      <t>カイテイ</t>
    </rPh>
    <rPh sb="382" eb="383">
      <t>ナガ</t>
    </rPh>
    <rPh sb="384" eb="385">
      <t>アイダ</t>
    </rPh>
    <rPh sb="385" eb="386">
      <t>オコナ</t>
    </rPh>
    <rPh sb="394" eb="396">
      <t>ケントウ</t>
    </rPh>
    <rPh sb="405" eb="406">
      <t>コト</t>
    </rPh>
    <rPh sb="413" eb="415">
      <t>リョウキン</t>
    </rPh>
    <rPh sb="415" eb="417">
      <t>カイシュウ</t>
    </rPh>
    <rPh sb="417" eb="418">
      <t>リツ</t>
    </rPh>
    <rPh sb="419" eb="422">
      <t>ヘイキンチ</t>
    </rPh>
    <rPh sb="423" eb="425">
      <t>ウワマワ</t>
    </rPh>
    <rPh sb="432" eb="434">
      <t>ネンネン</t>
    </rPh>
    <rPh sb="434" eb="436">
      <t>ゲラク</t>
    </rPh>
    <rPh sb="441" eb="442">
      <t>ナン</t>
    </rPh>
    <rPh sb="445" eb="447">
      <t>タイサク</t>
    </rPh>
    <rPh sb="448" eb="449">
      <t>コウ</t>
    </rPh>
    <rPh sb="453" eb="454">
      <t>チカ</t>
    </rPh>
    <rPh sb="455" eb="457">
      <t>ショウライ</t>
    </rPh>
    <rPh sb="457" eb="460">
      <t>ヘイキンチ</t>
    </rPh>
    <rPh sb="461" eb="463">
      <t>シタマワ</t>
    </rPh>
    <rPh sb="473" eb="475">
      <t>キュウスイ</t>
    </rPh>
    <rPh sb="475" eb="477">
      <t>ゲンカ</t>
    </rPh>
    <rPh sb="478" eb="481">
      <t>ヘイキンチ</t>
    </rPh>
    <rPh sb="482" eb="484">
      <t>シタマワ</t>
    </rPh>
    <rPh sb="493" eb="495">
      <t>ケイヒ</t>
    </rPh>
    <rPh sb="495" eb="497">
      <t>セツゲン</t>
    </rPh>
    <rPh sb="498" eb="499">
      <t>ツト</t>
    </rPh>
    <rPh sb="503" eb="505">
      <t>ケッカ</t>
    </rPh>
    <rPh sb="506" eb="509">
      <t>コウリツテキ</t>
    </rPh>
    <rPh sb="510" eb="512">
      <t>ウンエイ</t>
    </rPh>
    <rPh sb="517" eb="518">
      <t>コト</t>
    </rPh>
    <rPh sb="528" eb="529">
      <t>サキ</t>
    </rPh>
    <rPh sb="529" eb="531">
      <t>コウシン</t>
    </rPh>
    <rPh sb="536" eb="538">
      <t>キギョウ</t>
    </rPh>
    <rPh sb="538" eb="539">
      <t>サイ</t>
    </rPh>
    <rPh sb="540" eb="542">
      <t>カツヨウ</t>
    </rPh>
    <rPh sb="546" eb="547">
      <t>スス</t>
    </rPh>
    <rPh sb="554" eb="555">
      <t>サラ</t>
    </rPh>
    <rPh sb="557" eb="559">
      <t>ケイエイ</t>
    </rPh>
    <rPh sb="559" eb="561">
      <t>カイゼン</t>
    </rPh>
    <rPh sb="562" eb="564">
      <t>ヒツヨウ</t>
    </rPh>
    <rPh sb="570" eb="572">
      <t>シセツ</t>
    </rPh>
    <rPh sb="572" eb="575">
      <t>リヨウリツ</t>
    </rPh>
    <rPh sb="576" eb="579">
      <t>ヘイキンチ</t>
    </rPh>
    <rPh sb="580" eb="582">
      <t>ウワマワ</t>
    </rPh>
    <rPh sb="587" eb="589">
      <t>シセツ</t>
    </rPh>
    <rPh sb="590" eb="592">
      <t>リヨウ</t>
    </rPh>
    <rPh sb="592" eb="594">
      <t>ジョウキョウ</t>
    </rPh>
    <rPh sb="595" eb="597">
      <t>キボ</t>
    </rPh>
    <rPh sb="598" eb="600">
      <t>テキセイ</t>
    </rPh>
    <rPh sb="606" eb="608">
      <t>ユウシュウ</t>
    </rPh>
    <rPh sb="608" eb="609">
      <t>リツ</t>
    </rPh>
    <rPh sb="610" eb="612">
      <t>ヨウスイ</t>
    </rPh>
    <rPh sb="613" eb="615">
      <t>ユウシュウ</t>
    </rPh>
    <rPh sb="615" eb="616">
      <t>リツ</t>
    </rPh>
    <rPh sb="626" eb="628">
      <t>チョウナイ</t>
    </rPh>
    <rPh sb="629" eb="631">
      <t>ジョウスイ</t>
    </rPh>
    <rPh sb="632" eb="634">
      <t>ロウキュウ</t>
    </rPh>
    <rPh sb="634" eb="635">
      <t>カン</t>
    </rPh>
    <rPh sb="636" eb="637">
      <t>オオ</t>
    </rPh>
    <rPh sb="638" eb="640">
      <t>ユウシュウ</t>
    </rPh>
    <rPh sb="640" eb="641">
      <t>リツ</t>
    </rPh>
    <rPh sb="648" eb="649">
      <t>ヒク</t>
    </rPh>
    <rPh sb="653" eb="655">
      <t>ロウスイ</t>
    </rPh>
    <rPh sb="655" eb="656">
      <t>トウ</t>
    </rPh>
    <rPh sb="657" eb="659">
      <t>タイサク</t>
    </rPh>
    <rPh sb="660" eb="661">
      <t>オコナ</t>
    </rPh>
    <rPh sb="662" eb="664">
      <t>ヒツヨウ</t>
    </rPh>
    <rPh sb="675" eb="677">
      <t>ヘイセイ</t>
    </rPh>
    <rPh sb="679" eb="681">
      <t>ネンド</t>
    </rPh>
    <rPh sb="684" eb="686">
      <t>クロジ</t>
    </rPh>
    <rPh sb="689" eb="691">
      <t>ケイエイ</t>
    </rPh>
    <rPh sb="691" eb="693">
      <t>ジョウキョウ</t>
    </rPh>
    <rPh sb="694" eb="695">
      <t>ヨ</t>
    </rPh>
    <rPh sb="698" eb="700">
      <t>ヨウスイ</t>
    </rPh>
    <rPh sb="701" eb="703">
      <t>タンカ</t>
    </rPh>
    <rPh sb="704" eb="706">
      <t>ヘンコウ</t>
    </rPh>
    <rPh sb="710" eb="711">
      <t>コト</t>
    </rPh>
    <rPh sb="711" eb="712">
      <t>トウ</t>
    </rPh>
    <rPh sb="715" eb="717">
      <t>チョウナイ</t>
    </rPh>
    <rPh sb="718" eb="720">
      <t>スイドウ</t>
    </rPh>
    <rPh sb="720" eb="722">
      <t>リョウキン</t>
    </rPh>
    <rPh sb="722" eb="724">
      <t>カイテイ</t>
    </rPh>
    <rPh sb="725" eb="727">
      <t>ケントウ</t>
    </rPh>
    <phoneticPr fontId="4"/>
  </si>
  <si>
    <t>①有形固定資産減価償却率…平成２５年度まで平均値とほぼ同様の値だったが、平成２６年度は平均値よりも５％高く老朽化した資産が増加している事から計画的に更新を図っていく必要がある。
②管路経年化率…平均値と比較しても、倍以上の高い割合を占めている。当町の経営比較分析表の中で一番顕著に表れている比率である。管路更新を計画的に効率良く早急に行っていく必要がある。
③管路更新率…平均値と比較すると高いが②の管路経年化率が高い事から、今後も今まで以上に計画的に更新していかなければならない。
まとめ
　老朽管の占める割合が非常に高く、計画的に早急に管路の更新を行っていく必要がある。</t>
    <rPh sb="1" eb="3">
      <t>ユウケイ</t>
    </rPh>
    <rPh sb="3" eb="5">
      <t>コテイ</t>
    </rPh>
    <rPh sb="5" eb="7">
      <t>シサン</t>
    </rPh>
    <rPh sb="7" eb="9">
      <t>ゲンカ</t>
    </rPh>
    <rPh sb="9" eb="11">
      <t>ショウキャク</t>
    </rPh>
    <rPh sb="11" eb="12">
      <t>リツ</t>
    </rPh>
    <rPh sb="13" eb="15">
      <t>ヘイセイ</t>
    </rPh>
    <rPh sb="17" eb="19">
      <t>ネンド</t>
    </rPh>
    <rPh sb="21" eb="24">
      <t>ヘイキンチ</t>
    </rPh>
    <rPh sb="27" eb="29">
      <t>ドウヨウ</t>
    </rPh>
    <rPh sb="30" eb="31">
      <t>アタイ</t>
    </rPh>
    <rPh sb="36" eb="38">
      <t>ヘイセイ</t>
    </rPh>
    <rPh sb="40" eb="42">
      <t>ネンド</t>
    </rPh>
    <rPh sb="43" eb="45">
      <t>ヘイキン</t>
    </rPh>
    <rPh sb="45" eb="46">
      <t>チ</t>
    </rPh>
    <rPh sb="51" eb="52">
      <t>タカ</t>
    </rPh>
    <rPh sb="53" eb="56">
      <t>ロウキュウカ</t>
    </rPh>
    <rPh sb="58" eb="60">
      <t>シサン</t>
    </rPh>
    <rPh sb="61" eb="63">
      <t>ゾウカ</t>
    </rPh>
    <rPh sb="67" eb="68">
      <t>コト</t>
    </rPh>
    <rPh sb="70" eb="73">
      <t>ケイカクテキ</t>
    </rPh>
    <rPh sb="74" eb="76">
      <t>コウシン</t>
    </rPh>
    <rPh sb="77" eb="78">
      <t>ハカ</t>
    </rPh>
    <rPh sb="82" eb="84">
      <t>ヒツヨウ</t>
    </rPh>
    <rPh sb="90" eb="92">
      <t>カンロ</t>
    </rPh>
    <rPh sb="92" eb="95">
      <t>ケイネンカ</t>
    </rPh>
    <rPh sb="95" eb="96">
      <t>リツ</t>
    </rPh>
    <rPh sb="97" eb="100">
      <t>ヘイキンチ</t>
    </rPh>
    <rPh sb="101" eb="103">
      <t>ヒカク</t>
    </rPh>
    <rPh sb="107" eb="110">
      <t>バイイジョウ</t>
    </rPh>
    <rPh sb="111" eb="112">
      <t>タカ</t>
    </rPh>
    <rPh sb="113" eb="115">
      <t>ワリアイ</t>
    </rPh>
    <rPh sb="116" eb="117">
      <t>シ</t>
    </rPh>
    <rPh sb="122" eb="124">
      <t>トウチョウ</t>
    </rPh>
    <rPh sb="125" eb="127">
      <t>ケイエイ</t>
    </rPh>
    <rPh sb="127" eb="129">
      <t>ヒカク</t>
    </rPh>
    <rPh sb="129" eb="131">
      <t>ブンセキ</t>
    </rPh>
    <rPh sb="131" eb="132">
      <t>ヒョウ</t>
    </rPh>
    <rPh sb="133" eb="134">
      <t>ナカ</t>
    </rPh>
    <rPh sb="135" eb="137">
      <t>イチバン</t>
    </rPh>
    <rPh sb="137" eb="139">
      <t>ケンチョ</t>
    </rPh>
    <rPh sb="140" eb="141">
      <t>アラワ</t>
    </rPh>
    <rPh sb="145" eb="147">
      <t>ヒリツ</t>
    </rPh>
    <rPh sb="151" eb="153">
      <t>カンロ</t>
    </rPh>
    <rPh sb="153" eb="155">
      <t>コウシン</t>
    </rPh>
    <rPh sb="156" eb="159">
      <t>ケイカクテキ</t>
    </rPh>
    <rPh sb="160" eb="162">
      <t>コウリツ</t>
    </rPh>
    <rPh sb="162" eb="163">
      <t>ヨ</t>
    </rPh>
    <rPh sb="164" eb="166">
      <t>ソウキュウ</t>
    </rPh>
    <rPh sb="167" eb="168">
      <t>オコナ</t>
    </rPh>
    <rPh sb="172" eb="174">
      <t>ヒツヨウ</t>
    </rPh>
    <rPh sb="180" eb="182">
      <t>カンロ</t>
    </rPh>
    <rPh sb="182" eb="184">
      <t>コウシン</t>
    </rPh>
    <rPh sb="184" eb="185">
      <t>リツ</t>
    </rPh>
    <rPh sb="186" eb="189">
      <t>ヘイキンチ</t>
    </rPh>
    <rPh sb="190" eb="192">
      <t>ヒカク</t>
    </rPh>
    <rPh sb="195" eb="196">
      <t>タカ</t>
    </rPh>
    <rPh sb="200" eb="202">
      <t>カンロ</t>
    </rPh>
    <rPh sb="202" eb="205">
      <t>ケイネンカ</t>
    </rPh>
    <rPh sb="205" eb="206">
      <t>リツ</t>
    </rPh>
    <rPh sb="207" eb="208">
      <t>タカ</t>
    </rPh>
    <rPh sb="209" eb="210">
      <t>コト</t>
    </rPh>
    <rPh sb="213" eb="215">
      <t>コンゴ</t>
    </rPh>
    <rPh sb="216" eb="217">
      <t>イマ</t>
    </rPh>
    <rPh sb="219" eb="221">
      <t>イジョウ</t>
    </rPh>
    <rPh sb="222" eb="224">
      <t>ケイカク</t>
    </rPh>
    <rPh sb="224" eb="225">
      <t>テキ</t>
    </rPh>
    <rPh sb="226" eb="228">
      <t>コウシン</t>
    </rPh>
    <rPh sb="248" eb="250">
      <t>ロウキュウ</t>
    </rPh>
    <rPh sb="250" eb="251">
      <t>カン</t>
    </rPh>
    <rPh sb="252" eb="253">
      <t>シ</t>
    </rPh>
    <rPh sb="255" eb="257">
      <t>ワリアイ</t>
    </rPh>
    <rPh sb="258" eb="260">
      <t>ヒジョウ</t>
    </rPh>
    <rPh sb="261" eb="262">
      <t>タカ</t>
    </rPh>
    <rPh sb="264" eb="267">
      <t>ケイカクテキ</t>
    </rPh>
    <rPh sb="268" eb="270">
      <t>ソウキュウ</t>
    </rPh>
    <rPh sb="271" eb="273">
      <t>カンロ</t>
    </rPh>
    <rPh sb="274" eb="276">
      <t>コウシン</t>
    </rPh>
    <rPh sb="277" eb="278">
      <t>オコナ</t>
    </rPh>
    <rPh sb="282" eb="284">
      <t>ヒツヨウ</t>
    </rPh>
    <phoneticPr fontId="4"/>
  </si>
  <si>
    <t>　平成26年度末までは、経費節減等に努めた結果、経営状況は良好ではあるが年々少しずつ悪くなっており、老朽管がかなり残っている。漏水対策もあり、管路更新を計画的に早急に企業債等を活用しながら行っていかなければならない。併せて料金改定も検討しながら、経営していく必要がある。
　施設の統廃合、広域化も含めて今後の町水道をどうしていくかを、平成２８年度に基本計画の見直し、平成３０年度を目途に経営戦略を策定し、水道事業経営の健全化、効率化を目指す。</t>
    <rPh sb="1" eb="3">
      <t>ヘイセイ</t>
    </rPh>
    <rPh sb="5" eb="7">
      <t>ネンド</t>
    </rPh>
    <rPh sb="7" eb="8">
      <t>マツ</t>
    </rPh>
    <rPh sb="12" eb="14">
      <t>ケイヒ</t>
    </rPh>
    <rPh sb="14" eb="16">
      <t>セツゲン</t>
    </rPh>
    <rPh sb="16" eb="17">
      <t>トウ</t>
    </rPh>
    <rPh sb="18" eb="19">
      <t>ツト</t>
    </rPh>
    <rPh sb="21" eb="23">
      <t>ケッカ</t>
    </rPh>
    <rPh sb="24" eb="26">
      <t>ケイエイ</t>
    </rPh>
    <rPh sb="26" eb="28">
      <t>ジョウキョウ</t>
    </rPh>
    <rPh sb="29" eb="31">
      <t>リョウコウ</t>
    </rPh>
    <rPh sb="36" eb="38">
      <t>ネンネン</t>
    </rPh>
    <rPh sb="38" eb="39">
      <t>スコ</t>
    </rPh>
    <rPh sb="50" eb="52">
      <t>ロウキュウ</t>
    </rPh>
    <rPh sb="52" eb="53">
      <t>カン</t>
    </rPh>
    <rPh sb="57" eb="58">
      <t>ノコ</t>
    </rPh>
    <rPh sb="63" eb="65">
      <t>ロウスイ</t>
    </rPh>
    <rPh sb="65" eb="67">
      <t>タイサク</t>
    </rPh>
    <rPh sb="71" eb="73">
      <t>カンロ</t>
    </rPh>
    <rPh sb="73" eb="75">
      <t>コウシン</t>
    </rPh>
    <rPh sb="76" eb="79">
      <t>ケイカクテキ</t>
    </rPh>
    <rPh sb="80" eb="82">
      <t>ソウキュウ</t>
    </rPh>
    <rPh sb="86" eb="87">
      <t>トウ</t>
    </rPh>
    <rPh sb="94" eb="95">
      <t>オコナ</t>
    </rPh>
    <rPh sb="108" eb="109">
      <t>アワ</t>
    </rPh>
    <rPh sb="111" eb="113">
      <t>リョウキン</t>
    </rPh>
    <rPh sb="113" eb="115">
      <t>カイテイ</t>
    </rPh>
    <rPh sb="116" eb="118">
      <t>ケントウ</t>
    </rPh>
    <rPh sb="123" eb="125">
      <t>ケイエイ</t>
    </rPh>
    <rPh sb="129" eb="131">
      <t>ヒツヨウ</t>
    </rPh>
    <rPh sb="137" eb="139">
      <t>シセツ</t>
    </rPh>
    <rPh sb="140" eb="143">
      <t>トウハイゴウ</t>
    </rPh>
    <rPh sb="144" eb="147">
      <t>コウイキカ</t>
    </rPh>
    <rPh sb="148" eb="149">
      <t>フク</t>
    </rPh>
    <rPh sb="151" eb="153">
      <t>コンゴ</t>
    </rPh>
    <rPh sb="154" eb="155">
      <t>チョウ</t>
    </rPh>
    <rPh sb="155" eb="157">
      <t>スイドウ</t>
    </rPh>
    <rPh sb="167" eb="169">
      <t>ヘイセイ</t>
    </rPh>
    <rPh sb="171" eb="173">
      <t>ネンド</t>
    </rPh>
    <rPh sb="174" eb="176">
      <t>キホン</t>
    </rPh>
    <rPh sb="176" eb="178">
      <t>ケイカク</t>
    </rPh>
    <rPh sb="179" eb="181">
      <t>ミナオ</t>
    </rPh>
    <rPh sb="183" eb="185">
      <t>ヘイセイ</t>
    </rPh>
    <rPh sb="187" eb="189">
      <t>ネンド</t>
    </rPh>
    <rPh sb="190" eb="192">
      <t>メド</t>
    </rPh>
    <rPh sb="193" eb="195">
      <t>ケイエイ</t>
    </rPh>
    <rPh sb="195" eb="197">
      <t>センリャク</t>
    </rPh>
    <rPh sb="198" eb="200">
      <t>サクテイ</t>
    </rPh>
    <rPh sb="202" eb="204">
      <t>スイドウ</t>
    </rPh>
    <rPh sb="204" eb="206">
      <t>ジギョウ</t>
    </rPh>
    <rPh sb="206" eb="208">
      <t>ケイエイ</t>
    </rPh>
    <rPh sb="209" eb="212">
      <t>ケンゼンカ</t>
    </rPh>
    <rPh sb="213" eb="216">
      <t>コウリツカ</t>
    </rPh>
    <rPh sb="217" eb="219">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</si>
</sst>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0.79</c:v>
                </c:pt>
                <c:pt idx="1">
                  <c:v>0.87</c:v>
                </c:pt>
                <c:pt idx="2">
                  <c:v>3.63</c:v>
                </c:pt>
                <c:pt idx="3">
                  <c:v>1.54</c:v>
                </c:pt>
                <c:pt idx="4">
                  <c:v>2.1800000000000002</c:v>
                </c:pt>
              </c:numCache>
            </c:numRef>
          </c:val>
        </c:ser>
        <c:dLbls>
          <c:showLegendKey val="0"/>
          <c:showVal val="0"/>
          <c:showCatName val="0"/>
          <c:showSerName val="0"/>
          <c:showPercent val="0"/>
          <c:showBubbleSize val="0"/>
        </c:dLbls>
        <c:gapWidth val="150"/>
        <c:axId val="50120576"/>
        <c:axId val="738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50120576"/>
        <c:axId val="73805824"/>
      </c:lineChart>
      <c:dateAx>
        <c:axId val="50120576"/>
        <c:scaling>
          <c:orientation val="minMax"/>
        </c:scaling>
        <c:delete val="1"/>
        <c:axPos val="b"/>
        <c:numFmt formatCode="ge" sourceLinked="1"/>
        <c:majorTickMark val="none"/>
        <c:minorTickMark val="none"/>
        <c:tickLblPos val="none"/>
        <c:crossAx val="73805824"/>
        <c:crosses val="autoZero"/>
        <c:auto val="1"/>
        <c:lblOffset val="100"/>
        <c:baseTimeUnit val="years"/>
      </c:dateAx>
      <c:valAx>
        <c:axId val="738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2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83.68</c:v>
                </c:pt>
                <c:pt idx="1">
                  <c:v>81.45</c:v>
                </c:pt>
                <c:pt idx="2">
                  <c:v>81.239999999999995</c:v>
                </c:pt>
                <c:pt idx="3">
                  <c:v>79</c:v>
                </c:pt>
                <c:pt idx="4">
                  <c:v>73.38</c:v>
                </c:pt>
              </c:numCache>
            </c:numRef>
          </c:val>
        </c:ser>
        <c:dLbls>
          <c:showLegendKey val="0"/>
          <c:showVal val="0"/>
          <c:showCatName val="0"/>
          <c:showSerName val="0"/>
          <c:showPercent val="0"/>
          <c:showBubbleSize val="0"/>
        </c:dLbls>
        <c:gapWidth val="150"/>
        <c:axId val="73331840"/>
        <c:axId val="733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73331840"/>
        <c:axId val="73333760"/>
      </c:lineChart>
      <c:dateAx>
        <c:axId val="73331840"/>
        <c:scaling>
          <c:orientation val="minMax"/>
        </c:scaling>
        <c:delete val="1"/>
        <c:axPos val="b"/>
        <c:numFmt formatCode="ge" sourceLinked="1"/>
        <c:majorTickMark val="none"/>
        <c:minorTickMark val="none"/>
        <c:tickLblPos val="none"/>
        <c:crossAx val="73333760"/>
        <c:crosses val="autoZero"/>
        <c:auto val="1"/>
        <c:lblOffset val="100"/>
        <c:baseTimeUnit val="years"/>
      </c:dateAx>
      <c:valAx>
        <c:axId val="733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81.5</c:v>
                </c:pt>
                <c:pt idx="1">
                  <c:v>82.05</c:v>
                </c:pt>
                <c:pt idx="2">
                  <c:v>81.900000000000006</c:v>
                </c:pt>
                <c:pt idx="3">
                  <c:v>82.1</c:v>
                </c:pt>
                <c:pt idx="4">
                  <c:v>82.37</c:v>
                </c:pt>
              </c:numCache>
            </c:numRef>
          </c:val>
        </c:ser>
        <c:dLbls>
          <c:showLegendKey val="0"/>
          <c:showVal val="0"/>
          <c:showCatName val="0"/>
          <c:showSerName val="0"/>
          <c:showPercent val="0"/>
          <c:showBubbleSize val="0"/>
        </c:dLbls>
        <c:gapWidth val="150"/>
        <c:axId val="73368320"/>
        <c:axId val="733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73368320"/>
        <c:axId val="73370240"/>
      </c:lineChart>
      <c:dateAx>
        <c:axId val="73368320"/>
        <c:scaling>
          <c:orientation val="minMax"/>
        </c:scaling>
        <c:delete val="1"/>
        <c:axPos val="b"/>
        <c:numFmt formatCode="ge" sourceLinked="1"/>
        <c:majorTickMark val="none"/>
        <c:minorTickMark val="none"/>
        <c:tickLblPos val="none"/>
        <c:crossAx val="73370240"/>
        <c:crosses val="autoZero"/>
        <c:auto val="1"/>
        <c:lblOffset val="100"/>
        <c:baseTimeUnit val="years"/>
      </c:dateAx>
      <c:valAx>
        <c:axId val="733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108.7</c:v>
                </c:pt>
                <c:pt idx="1">
                  <c:v>108.52</c:v>
                </c:pt>
                <c:pt idx="2">
                  <c:v>105.12</c:v>
                </c:pt>
                <c:pt idx="3">
                  <c:v>104.65</c:v>
                </c:pt>
                <c:pt idx="4">
                  <c:v>101.57</c:v>
                </c:pt>
              </c:numCache>
            </c:numRef>
          </c:val>
        </c:ser>
        <c:dLbls>
          <c:showLegendKey val="0"/>
          <c:showVal val="0"/>
          <c:showCatName val="0"/>
          <c:showSerName val="0"/>
          <c:showPercent val="0"/>
          <c:showBubbleSize val="0"/>
        </c:dLbls>
        <c:gapWidth val="150"/>
        <c:axId val="74164480"/>
        <c:axId val="870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74164480"/>
        <c:axId val="87090688"/>
      </c:lineChart>
      <c:dateAx>
        <c:axId val="74164480"/>
        <c:scaling>
          <c:orientation val="minMax"/>
        </c:scaling>
        <c:delete val="1"/>
        <c:axPos val="b"/>
        <c:numFmt formatCode="ge" sourceLinked="1"/>
        <c:majorTickMark val="none"/>
        <c:minorTickMark val="none"/>
        <c:tickLblPos val="none"/>
        <c:crossAx val="87090688"/>
        <c:crosses val="autoZero"/>
        <c:auto val="1"/>
        <c:lblOffset val="100"/>
        <c:baseTimeUnit val="years"/>
      </c:dateAx>
      <c:valAx>
        <c:axId val="87090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1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38.130000000000003</c:v>
                </c:pt>
                <c:pt idx="1">
                  <c:v>40.01</c:v>
                </c:pt>
                <c:pt idx="2">
                  <c:v>39.33</c:v>
                </c:pt>
                <c:pt idx="3">
                  <c:v>40.56</c:v>
                </c:pt>
                <c:pt idx="4">
                  <c:v>51.07</c:v>
                </c:pt>
              </c:numCache>
            </c:numRef>
          </c:val>
        </c:ser>
        <c:dLbls>
          <c:showLegendKey val="0"/>
          <c:showVal val="0"/>
          <c:showCatName val="0"/>
          <c:showSerName val="0"/>
          <c:showPercent val="0"/>
          <c:showBubbleSize val="0"/>
        </c:dLbls>
        <c:gapWidth val="150"/>
        <c:axId val="88289664"/>
        <c:axId val="882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88289664"/>
        <c:axId val="88291968"/>
      </c:lineChart>
      <c:dateAx>
        <c:axId val="88289664"/>
        <c:scaling>
          <c:orientation val="minMax"/>
        </c:scaling>
        <c:delete val="1"/>
        <c:axPos val="b"/>
        <c:numFmt formatCode="ge" sourceLinked="1"/>
        <c:majorTickMark val="none"/>
        <c:minorTickMark val="none"/>
        <c:tickLblPos val="none"/>
        <c:crossAx val="88291968"/>
        <c:crosses val="autoZero"/>
        <c:auto val="1"/>
        <c:lblOffset val="100"/>
        <c:baseTimeUnit val="years"/>
      </c:dateAx>
      <c:valAx>
        <c:axId val="8829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
                  <c:v>0</c:v>
                </c:pt>
                <c:pt idx="1">
                  <c:v>27.53</c:v>
                </c:pt>
                <c:pt idx="2">
                  <c:v>24.15</c:v>
                </c:pt>
                <c:pt idx="3">
                  <c:v>22.49</c:v>
                </c:pt>
                <c:pt idx="4">
                  <c:v>21</c:v>
                </c:pt>
              </c:numCache>
            </c:numRef>
          </c:val>
        </c:ser>
        <c:dLbls>
          <c:showLegendKey val="0"/>
          <c:showVal val="0"/>
          <c:showCatName val="0"/>
          <c:showSerName val="0"/>
          <c:showPercent val="0"/>
          <c:showBubbleSize val="0"/>
        </c:dLbls>
        <c:gapWidth val="150"/>
        <c:axId val="120266752"/>
        <c:axId val="1202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120266752"/>
        <c:axId val="120269056"/>
      </c:lineChart>
      <c:dateAx>
        <c:axId val="120266752"/>
        <c:scaling>
          <c:orientation val="minMax"/>
        </c:scaling>
        <c:delete val="1"/>
        <c:axPos val="b"/>
        <c:numFmt formatCode="ge" sourceLinked="1"/>
        <c:majorTickMark val="none"/>
        <c:minorTickMark val="none"/>
        <c:tickLblPos val="none"/>
        <c:crossAx val="120269056"/>
        <c:crosses val="autoZero"/>
        <c:auto val="1"/>
        <c:lblOffset val="100"/>
        <c:baseTimeUnit val="years"/>
      </c:dateAx>
      <c:valAx>
        <c:axId val="1202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563200"/>
        <c:axId val="1205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120563200"/>
        <c:axId val="120566912"/>
      </c:lineChart>
      <c:dateAx>
        <c:axId val="120563200"/>
        <c:scaling>
          <c:orientation val="minMax"/>
        </c:scaling>
        <c:delete val="1"/>
        <c:axPos val="b"/>
        <c:numFmt formatCode="ge" sourceLinked="1"/>
        <c:majorTickMark val="none"/>
        <c:minorTickMark val="none"/>
        <c:tickLblPos val="none"/>
        <c:crossAx val="120566912"/>
        <c:crosses val="autoZero"/>
        <c:auto val="1"/>
        <c:lblOffset val="100"/>
        <c:baseTimeUnit val="years"/>
      </c:dateAx>
      <c:valAx>
        <c:axId val="12056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05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604.95000000000005</c:v>
                </c:pt>
                <c:pt idx="1">
                  <c:v>1562.24</c:v>
                </c:pt>
                <c:pt idx="2">
                  <c:v>1188.93</c:v>
                </c:pt>
                <c:pt idx="3">
                  <c:v>1372.35</c:v>
                </c:pt>
                <c:pt idx="4">
                  <c:v>506.76</c:v>
                </c:pt>
              </c:numCache>
            </c:numRef>
          </c:val>
        </c:ser>
        <c:dLbls>
          <c:showLegendKey val="0"/>
          <c:showVal val="0"/>
          <c:showCatName val="0"/>
          <c:showSerName val="0"/>
          <c:showPercent val="0"/>
          <c:showBubbleSize val="0"/>
        </c:dLbls>
        <c:gapWidth val="150"/>
        <c:axId val="134549504"/>
        <c:axId val="1345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34549504"/>
        <c:axId val="134551808"/>
      </c:lineChart>
      <c:dateAx>
        <c:axId val="134549504"/>
        <c:scaling>
          <c:orientation val="minMax"/>
        </c:scaling>
        <c:delete val="1"/>
        <c:axPos val="b"/>
        <c:numFmt formatCode="ge" sourceLinked="1"/>
        <c:majorTickMark val="none"/>
        <c:minorTickMark val="none"/>
        <c:tickLblPos val="none"/>
        <c:crossAx val="134551808"/>
        <c:crosses val="autoZero"/>
        <c:auto val="1"/>
        <c:lblOffset val="100"/>
        <c:baseTimeUnit val="years"/>
      </c:dateAx>
      <c:valAx>
        <c:axId val="134551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45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271.42</c:v>
                </c:pt>
                <c:pt idx="1">
                  <c:v>267.45</c:v>
                </c:pt>
                <c:pt idx="2">
                  <c:v>245.15</c:v>
                </c:pt>
                <c:pt idx="3">
                  <c:v>258.82</c:v>
                </c:pt>
                <c:pt idx="4">
                  <c:v>276.8</c:v>
                </c:pt>
              </c:numCache>
            </c:numRef>
          </c:val>
        </c:ser>
        <c:dLbls>
          <c:showLegendKey val="0"/>
          <c:showVal val="0"/>
          <c:showCatName val="0"/>
          <c:showSerName val="0"/>
          <c:showPercent val="0"/>
          <c:showBubbleSize val="0"/>
        </c:dLbls>
        <c:gapWidth val="150"/>
        <c:axId val="73283840"/>
        <c:axId val="732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73283840"/>
        <c:axId val="73286016"/>
      </c:lineChart>
      <c:dateAx>
        <c:axId val="73283840"/>
        <c:scaling>
          <c:orientation val="minMax"/>
        </c:scaling>
        <c:delete val="1"/>
        <c:axPos val="b"/>
        <c:numFmt formatCode="ge" sourceLinked="1"/>
        <c:majorTickMark val="none"/>
        <c:minorTickMark val="none"/>
        <c:tickLblPos val="none"/>
        <c:crossAx val="73286016"/>
        <c:crosses val="autoZero"/>
        <c:auto val="1"/>
        <c:lblOffset val="100"/>
        <c:baseTimeUnit val="years"/>
      </c:dateAx>
      <c:valAx>
        <c:axId val="73286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2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106.46</c:v>
                </c:pt>
                <c:pt idx="1">
                  <c:v>106.54</c:v>
                </c:pt>
                <c:pt idx="2">
                  <c:v>103.36</c:v>
                </c:pt>
                <c:pt idx="3">
                  <c:v>102.85</c:v>
                </c:pt>
                <c:pt idx="4">
                  <c:v>100.41</c:v>
                </c:pt>
              </c:numCache>
            </c:numRef>
          </c:val>
        </c:ser>
        <c:dLbls>
          <c:showLegendKey val="0"/>
          <c:showVal val="0"/>
          <c:showCatName val="0"/>
          <c:showSerName val="0"/>
          <c:showPercent val="0"/>
          <c:showBubbleSize val="0"/>
        </c:dLbls>
        <c:gapWidth val="150"/>
        <c:axId val="73295744"/>
        <c:axId val="732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73295744"/>
        <c:axId val="73297920"/>
      </c:lineChart>
      <c:dateAx>
        <c:axId val="73295744"/>
        <c:scaling>
          <c:orientation val="minMax"/>
        </c:scaling>
        <c:delete val="1"/>
        <c:axPos val="b"/>
        <c:numFmt formatCode="ge" sourceLinked="1"/>
        <c:majorTickMark val="none"/>
        <c:minorTickMark val="none"/>
        <c:tickLblPos val="none"/>
        <c:crossAx val="73297920"/>
        <c:crosses val="autoZero"/>
        <c:auto val="1"/>
        <c:lblOffset val="100"/>
        <c:baseTimeUnit val="years"/>
      </c:dateAx>
      <c:valAx>
        <c:axId val="732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106.61</c:v>
                </c:pt>
                <c:pt idx="1">
                  <c:v>106.42</c:v>
                </c:pt>
                <c:pt idx="2">
                  <c:v>109.4</c:v>
                </c:pt>
                <c:pt idx="3">
                  <c:v>110.19</c:v>
                </c:pt>
                <c:pt idx="4">
                  <c:v>112.57</c:v>
                </c:pt>
              </c:numCache>
            </c:numRef>
          </c:val>
        </c:ser>
        <c:dLbls>
          <c:showLegendKey val="0"/>
          <c:showVal val="0"/>
          <c:showCatName val="0"/>
          <c:showSerName val="0"/>
          <c:showPercent val="0"/>
          <c:showBubbleSize val="0"/>
        </c:dLbls>
        <c:gapWidth val="150"/>
        <c:axId val="73311744"/>
        <c:axId val="7331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73311744"/>
        <c:axId val="73313664"/>
      </c:lineChart>
      <c:dateAx>
        <c:axId val="73311744"/>
        <c:scaling>
          <c:orientation val="minMax"/>
        </c:scaling>
        <c:delete val="1"/>
        <c:axPos val="b"/>
        <c:numFmt formatCode="ge" sourceLinked="1"/>
        <c:majorTickMark val="none"/>
        <c:minorTickMark val="none"/>
        <c:tickLblPos val="none"/>
        <c:crossAx val="73313664"/>
        <c:crosses val="autoZero"/>
        <c:auto val="1"/>
        <c:lblOffset val="100"/>
        <c:baseTimeUnit val="years"/>
      </c:dateAx>
      <c:valAx>
        <c:axId val="7331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X66" zoomScaleNormal="100" workbookViewId="0">
      <selection activeCell="CI72" sqref="CI7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兵庫県　市川町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A7</v>
      </c>
      <c r="AA8" s="75"/>
      <c r="AB8" s="75"/>
      <c r="AC8" s="75"/>
      <c r="AD8" s="75"/>
      <c r="AE8" s="75"/>
      <c r="AF8" s="75"/>
      <c r="AG8" s="76"/>
      <c r="AH8" s="3"/>
      <c r="AI8" s="77">
        <f>データ!Q6</f>
        <v>13050</v>
      </c>
      <c r="AJ8" s="78"/>
      <c r="AK8" s="78"/>
      <c r="AL8" s="78"/>
      <c r="AM8" s="78"/>
      <c r="AN8" s="78"/>
      <c r="AO8" s="78"/>
      <c r="AP8" s="79"/>
      <c r="AQ8" s="57">
        <f>データ!R6</f>
        <v>82.67</v>
      </c>
      <c r="AR8" s="57"/>
      <c r="AS8" s="57"/>
      <c r="AT8" s="57"/>
      <c r="AU8" s="57"/>
      <c r="AV8" s="57"/>
      <c r="AW8" s="57"/>
      <c r="AX8" s="57"/>
      <c r="AY8" s="57">
        <f>データ!S6</f>
        <v>157.86000000000001</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77.06</v>
      </c>
      <c r="K10" s="57"/>
      <c r="L10" s="57"/>
      <c r="M10" s="57"/>
      <c r="N10" s="57"/>
      <c r="O10" s="57"/>
      <c r="P10" s="57"/>
      <c r="Q10" s="57"/>
      <c r="R10" s="57">
        <f>データ!O6</f>
        <v>99.8</v>
      </c>
      <c r="S10" s="57"/>
      <c r="T10" s="57"/>
      <c r="U10" s="57"/>
      <c r="V10" s="57"/>
      <c r="W10" s="57"/>
      <c r="X10" s="57"/>
      <c r="Y10" s="57"/>
      <c r="Z10" s="65">
        <f>データ!P6</f>
        <v>2580</v>
      </c>
      <c r="AA10" s="65"/>
      <c r="AB10" s="65"/>
      <c r="AC10" s="65"/>
      <c r="AD10" s="65"/>
      <c r="AE10" s="65"/>
      <c r="AF10" s="65"/>
      <c r="AG10" s="65"/>
      <c r="AH10" s="2"/>
      <c r="AI10" s="65">
        <f>データ!T6</f>
        <v>12967</v>
      </c>
      <c r="AJ10" s="65"/>
      <c r="AK10" s="65"/>
      <c r="AL10" s="65"/>
      <c r="AM10" s="65"/>
      <c r="AN10" s="65"/>
      <c r="AO10" s="65"/>
      <c r="AP10" s="65"/>
      <c r="AQ10" s="57">
        <f>データ!U6</f>
        <v>143.05000000000001</v>
      </c>
      <c r="AR10" s="57"/>
      <c r="AS10" s="57"/>
      <c r="AT10" s="57"/>
      <c r="AU10" s="57"/>
      <c r="AV10" s="57"/>
      <c r="AW10" s="57"/>
      <c r="AX10" s="57"/>
      <c r="AY10" s="57">
        <f>データ!V6</f>
        <v>90.65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284424</v>
      </c>
      <c r="D6" s="31">
        <f t="shared" si="3"/>
        <v>46</v>
      </c>
      <c r="E6" s="31">
        <f t="shared" si="3"/>
        <v>1</v>
      </c>
      <c r="F6" s="31">
        <f t="shared" si="3"/>
        <v>0</v>
      </c>
      <c r="G6" s="31">
        <f t="shared" si="3"/>
        <v>1</v>
      </c>
      <c r="H6" s="31" t="str">
        <f t="shared" si="3"/>
        <v>兵庫県　市川町</v>
      </c>
      <c r="I6" s="31" t="str">
        <f t="shared" si="3"/>
        <v>法適用</v>
      </c>
      <c r="J6" s="31" t="str">
        <f t="shared" si="3"/>
        <v>水道事業</v>
      </c>
      <c r="K6" s="31" t="str">
        <f t="shared" si="3"/>
        <v>末端給水事業</v>
      </c>
      <c r="L6" s="31" t="str">
        <f t="shared" si="3"/>
        <v>A7</v>
      </c>
      <c r="M6" s="32" t="str">
        <f t="shared" si="3"/>
        <v>-</v>
      </c>
      <c r="N6" s="32">
        <f t="shared" si="3"/>
        <v>77.06</v>
      </c>
      <c r="O6" s="32">
        <f t="shared" si="3"/>
        <v>99.8</v>
      </c>
      <c r="P6" s="32">
        <f t="shared" si="3"/>
        <v>2580</v>
      </c>
      <c r="Q6" s="32">
        <f t="shared" si="3"/>
        <v>13050</v>
      </c>
      <c r="R6" s="32">
        <f t="shared" si="3"/>
        <v>82.67</v>
      </c>
      <c r="S6" s="32">
        <f t="shared" si="3"/>
        <v>157.86000000000001</v>
      </c>
      <c r="T6" s="32">
        <f t="shared" si="3"/>
        <v>12967</v>
      </c>
      <c r="U6" s="32">
        <f t="shared" si="3"/>
        <v>143.05000000000001</v>
      </c>
      <c r="V6" s="32">
        <f t="shared" si="3"/>
        <v>90.65</v>
      </c>
      <c r="W6" s="33">
        <f>IF(W7="",NA(),W7)</f>
        <v>108.7</v>
      </c>
      <c r="X6" s="33">
        <f t="shared" ref="X6:AF6" si="4">IF(X7="",NA(),X7)</f>
        <v>108.52</v>
      </c>
      <c r="Y6" s="33">
        <f t="shared" si="4"/>
        <v>105.12</v>
      </c>
      <c r="Z6" s="33">
        <f t="shared" si="4"/>
        <v>104.65</v>
      </c>
      <c r="AA6" s="33">
        <f t="shared" si="4"/>
        <v>101.57</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604.95000000000005</v>
      </c>
      <c r="AT6" s="33">
        <f t="shared" ref="AT6:BB6" si="6">IF(AT7="",NA(),AT7)</f>
        <v>1562.24</v>
      </c>
      <c r="AU6" s="33">
        <f t="shared" si="6"/>
        <v>1188.93</v>
      </c>
      <c r="AV6" s="33">
        <f t="shared" si="6"/>
        <v>1372.35</v>
      </c>
      <c r="AW6" s="33">
        <f t="shared" si="6"/>
        <v>506.76</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271.42</v>
      </c>
      <c r="BE6" s="33">
        <f t="shared" ref="BE6:BM6" si="7">IF(BE7="",NA(),BE7)</f>
        <v>267.45</v>
      </c>
      <c r="BF6" s="33">
        <f t="shared" si="7"/>
        <v>245.15</v>
      </c>
      <c r="BG6" s="33">
        <f t="shared" si="7"/>
        <v>258.82</v>
      </c>
      <c r="BH6" s="33">
        <f t="shared" si="7"/>
        <v>276.8</v>
      </c>
      <c r="BI6" s="33">
        <f t="shared" si="7"/>
        <v>462.52</v>
      </c>
      <c r="BJ6" s="33">
        <f t="shared" si="7"/>
        <v>474.06</v>
      </c>
      <c r="BK6" s="33">
        <f t="shared" si="7"/>
        <v>458</v>
      </c>
      <c r="BL6" s="33">
        <f t="shared" si="7"/>
        <v>443.13</v>
      </c>
      <c r="BM6" s="33">
        <f t="shared" si="7"/>
        <v>442.54</v>
      </c>
      <c r="BN6" s="32" t="str">
        <f>IF(BN7="","",IF(BN7="-","【-】","【"&amp;SUBSTITUTE(TEXT(BN7,"#,##0.00"),"-","△")&amp;"】"))</f>
        <v>【283.72】</v>
      </c>
      <c r="BO6" s="33">
        <f>IF(BO7="",NA(),BO7)</f>
        <v>106.46</v>
      </c>
      <c r="BP6" s="33">
        <f t="shared" ref="BP6:BX6" si="8">IF(BP7="",NA(),BP7)</f>
        <v>106.54</v>
      </c>
      <c r="BQ6" s="33">
        <f t="shared" si="8"/>
        <v>103.36</v>
      </c>
      <c r="BR6" s="33">
        <f t="shared" si="8"/>
        <v>102.85</v>
      </c>
      <c r="BS6" s="33">
        <f t="shared" si="8"/>
        <v>100.41</v>
      </c>
      <c r="BT6" s="33">
        <f t="shared" si="8"/>
        <v>99.71</v>
      </c>
      <c r="BU6" s="33">
        <f t="shared" si="8"/>
        <v>96.62</v>
      </c>
      <c r="BV6" s="33">
        <f t="shared" si="8"/>
        <v>96.27</v>
      </c>
      <c r="BW6" s="33">
        <f t="shared" si="8"/>
        <v>95.4</v>
      </c>
      <c r="BX6" s="33">
        <f t="shared" si="8"/>
        <v>98.6</v>
      </c>
      <c r="BY6" s="32" t="str">
        <f>IF(BY7="","",IF(BY7="-","【-】","【"&amp;SUBSTITUTE(TEXT(BY7,"#,##0.00"),"-","△")&amp;"】"))</f>
        <v>【104.60】</v>
      </c>
      <c r="BZ6" s="33">
        <f>IF(BZ7="",NA(),BZ7)</f>
        <v>106.61</v>
      </c>
      <c r="CA6" s="33">
        <f t="shared" ref="CA6:CI6" si="9">IF(CA7="",NA(),CA7)</f>
        <v>106.42</v>
      </c>
      <c r="CB6" s="33">
        <f t="shared" si="9"/>
        <v>109.4</v>
      </c>
      <c r="CC6" s="33">
        <f t="shared" si="9"/>
        <v>110.19</v>
      </c>
      <c r="CD6" s="33">
        <f t="shared" si="9"/>
        <v>112.57</v>
      </c>
      <c r="CE6" s="33">
        <f t="shared" si="9"/>
        <v>176.84</v>
      </c>
      <c r="CF6" s="33">
        <f t="shared" si="9"/>
        <v>184.53</v>
      </c>
      <c r="CG6" s="33">
        <f t="shared" si="9"/>
        <v>186.94</v>
      </c>
      <c r="CH6" s="33">
        <f t="shared" si="9"/>
        <v>186.15</v>
      </c>
      <c r="CI6" s="33">
        <f t="shared" si="9"/>
        <v>181.67</v>
      </c>
      <c r="CJ6" s="32" t="str">
        <f>IF(CJ7="","",IF(CJ7="-","【-】","【"&amp;SUBSTITUTE(TEXT(CJ7,"#,##0.00"),"-","△")&amp;"】"))</f>
        <v>【164.21】</v>
      </c>
      <c r="CK6" s="33">
        <f>IF(CK7="",NA(),CK7)</f>
        <v>83.68</v>
      </c>
      <c r="CL6" s="33">
        <f t="shared" ref="CL6:CT6" si="10">IF(CL7="",NA(),CL7)</f>
        <v>81.45</v>
      </c>
      <c r="CM6" s="33">
        <f t="shared" si="10"/>
        <v>81.239999999999995</v>
      </c>
      <c r="CN6" s="33">
        <f t="shared" si="10"/>
        <v>79</v>
      </c>
      <c r="CO6" s="33">
        <f t="shared" si="10"/>
        <v>73.38</v>
      </c>
      <c r="CP6" s="33">
        <f t="shared" si="10"/>
        <v>53.5</v>
      </c>
      <c r="CQ6" s="33">
        <f t="shared" si="10"/>
        <v>52.9</v>
      </c>
      <c r="CR6" s="33">
        <f t="shared" si="10"/>
        <v>54.51</v>
      </c>
      <c r="CS6" s="33">
        <f t="shared" si="10"/>
        <v>54.47</v>
      </c>
      <c r="CT6" s="33">
        <f t="shared" si="10"/>
        <v>53.61</v>
      </c>
      <c r="CU6" s="32" t="str">
        <f>IF(CU7="","",IF(CU7="-","【-】","【"&amp;SUBSTITUTE(TEXT(CU7,"#,##0.00"),"-","△")&amp;"】"))</f>
        <v>【59.80】</v>
      </c>
      <c r="CV6" s="33">
        <f>IF(CV7="",NA(),CV7)</f>
        <v>81.5</v>
      </c>
      <c r="CW6" s="33">
        <f t="shared" ref="CW6:DE6" si="11">IF(CW7="",NA(),CW7)</f>
        <v>82.05</v>
      </c>
      <c r="CX6" s="33">
        <f t="shared" si="11"/>
        <v>81.900000000000006</v>
      </c>
      <c r="CY6" s="33">
        <f t="shared" si="11"/>
        <v>82.1</v>
      </c>
      <c r="CZ6" s="33">
        <f t="shared" si="11"/>
        <v>82.37</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38.130000000000003</v>
      </c>
      <c r="DH6" s="33">
        <f t="shared" ref="DH6:DP6" si="12">IF(DH7="",NA(),DH7)</f>
        <v>40.01</v>
      </c>
      <c r="DI6" s="33">
        <f t="shared" si="12"/>
        <v>39.33</v>
      </c>
      <c r="DJ6" s="33">
        <f t="shared" si="12"/>
        <v>40.56</v>
      </c>
      <c r="DK6" s="33">
        <f t="shared" si="12"/>
        <v>51.07</v>
      </c>
      <c r="DL6" s="33">
        <f t="shared" si="12"/>
        <v>35.71</v>
      </c>
      <c r="DM6" s="33">
        <f t="shared" si="12"/>
        <v>37.25</v>
      </c>
      <c r="DN6" s="33">
        <f t="shared" si="12"/>
        <v>37.799999999999997</v>
      </c>
      <c r="DO6" s="33">
        <f t="shared" si="12"/>
        <v>38.520000000000003</v>
      </c>
      <c r="DP6" s="33">
        <f t="shared" si="12"/>
        <v>46.67</v>
      </c>
      <c r="DQ6" s="32" t="str">
        <f>IF(DQ7="","",IF(DQ7="-","【-】","【"&amp;SUBSTITUTE(TEXT(DQ7,"#,##0.00"),"-","△")&amp;"】"))</f>
        <v>【46.31】</v>
      </c>
      <c r="DR6" s="32">
        <f>IF(DR7="",NA(),DR7)</f>
        <v>0</v>
      </c>
      <c r="DS6" s="33">
        <f t="shared" ref="DS6:EA6" si="13">IF(DS7="",NA(),DS7)</f>
        <v>27.53</v>
      </c>
      <c r="DT6" s="33">
        <f t="shared" si="13"/>
        <v>24.15</v>
      </c>
      <c r="DU6" s="33">
        <f t="shared" si="13"/>
        <v>22.49</v>
      </c>
      <c r="DV6" s="33">
        <f t="shared" si="13"/>
        <v>21</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0.79</v>
      </c>
      <c r="ED6" s="33">
        <f t="shared" ref="ED6:EL6" si="14">IF(ED7="",NA(),ED7)</f>
        <v>0.87</v>
      </c>
      <c r="EE6" s="33">
        <f t="shared" si="14"/>
        <v>3.63</v>
      </c>
      <c r="EF6" s="33">
        <f t="shared" si="14"/>
        <v>1.54</v>
      </c>
      <c r="EG6" s="33">
        <f t="shared" si="14"/>
        <v>2.1800000000000002</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284424</v>
      </c>
      <c r="D7" s="35">
        <v>46</v>
      </c>
      <c r="E7" s="35">
        <v>1</v>
      </c>
      <c r="F7" s="35">
        <v>0</v>
      </c>
      <c r="G7" s="35">
        <v>1</v>
      </c>
      <c r="H7" s="35" t="s">
        <v>93</v>
      </c>
      <c r="I7" s="35" t="s">
        <v>94</v>
      </c>
      <c r="J7" s="35" t="s">
        <v>95</v>
      </c>
      <c r="K7" s="35" t="s">
        <v>96</v>
      </c>
      <c r="L7" s="35" t="s">
        <v>97</v>
      </c>
      <c r="M7" s="36" t="s">
        <v>98</v>
      </c>
      <c r="N7" s="36">
        <v>77.06</v>
      </c>
      <c r="O7" s="36">
        <v>99.8</v>
      </c>
      <c r="P7" s="36">
        <v>2580</v>
      </c>
      <c r="Q7" s="36">
        <v>13050</v>
      </c>
      <c r="R7" s="36">
        <v>82.67</v>
      </c>
      <c r="S7" s="36">
        <v>157.86000000000001</v>
      </c>
      <c r="T7" s="36">
        <v>12967</v>
      </c>
      <c r="U7" s="36">
        <v>143.05000000000001</v>
      </c>
      <c r="V7" s="36">
        <v>90.65</v>
      </c>
      <c r="W7" s="36">
        <v>108.7</v>
      </c>
      <c r="X7" s="36">
        <v>108.52</v>
      </c>
      <c r="Y7" s="36">
        <v>105.12</v>
      </c>
      <c r="Z7" s="36">
        <v>104.65</v>
      </c>
      <c r="AA7" s="36">
        <v>101.57</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604.95000000000005</v>
      </c>
      <c r="AT7" s="36">
        <v>1562.24</v>
      </c>
      <c r="AU7" s="36">
        <v>1188.93</v>
      </c>
      <c r="AV7" s="36">
        <v>1372.35</v>
      </c>
      <c r="AW7" s="36">
        <v>506.76</v>
      </c>
      <c r="AX7" s="36">
        <v>1149.75</v>
      </c>
      <c r="AY7" s="36">
        <v>1128.25</v>
      </c>
      <c r="AZ7" s="36">
        <v>1159.4100000000001</v>
      </c>
      <c r="BA7" s="36">
        <v>1081.23</v>
      </c>
      <c r="BB7" s="36">
        <v>406.37</v>
      </c>
      <c r="BC7" s="36">
        <v>264.16000000000003</v>
      </c>
      <c r="BD7" s="36">
        <v>271.42</v>
      </c>
      <c r="BE7" s="36">
        <v>267.45</v>
      </c>
      <c r="BF7" s="36">
        <v>245.15</v>
      </c>
      <c r="BG7" s="36">
        <v>258.82</v>
      </c>
      <c r="BH7" s="36">
        <v>276.8</v>
      </c>
      <c r="BI7" s="36">
        <v>462.52</v>
      </c>
      <c r="BJ7" s="36">
        <v>474.06</v>
      </c>
      <c r="BK7" s="36">
        <v>458</v>
      </c>
      <c r="BL7" s="36">
        <v>443.13</v>
      </c>
      <c r="BM7" s="36">
        <v>442.54</v>
      </c>
      <c r="BN7" s="36">
        <v>283.72000000000003</v>
      </c>
      <c r="BO7" s="36">
        <v>106.46</v>
      </c>
      <c r="BP7" s="36">
        <v>106.54</v>
      </c>
      <c r="BQ7" s="36">
        <v>103.36</v>
      </c>
      <c r="BR7" s="36">
        <v>102.85</v>
      </c>
      <c r="BS7" s="36">
        <v>100.41</v>
      </c>
      <c r="BT7" s="36">
        <v>99.71</v>
      </c>
      <c r="BU7" s="36">
        <v>96.62</v>
      </c>
      <c r="BV7" s="36">
        <v>96.27</v>
      </c>
      <c r="BW7" s="36">
        <v>95.4</v>
      </c>
      <c r="BX7" s="36">
        <v>98.6</v>
      </c>
      <c r="BY7" s="36">
        <v>104.6</v>
      </c>
      <c r="BZ7" s="36">
        <v>106.61</v>
      </c>
      <c r="CA7" s="36">
        <v>106.42</v>
      </c>
      <c r="CB7" s="36">
        <v>109.4</v>
      </c>
      <c r="CC7" s="36">
        <v>110.19</v>
      </c>
      <c r="CD7" s="36">
        <v>112.57</v>
      </c>
      <c r="CE7" s="36">
        <v>176.84</v>
      </c>
      <c r="CF7" s="36">
        <v>184.53</v>
      </c>
      <c r="CG7" s="36">
        <v>186.94</v>
      </c>
      <c r="CH7" s="36">
        <v>186.15</v>
      </c>
      <c r="CI7" s="36">
        <v>181.67</v>
      </c>
      <c r="CJ7" s="36">
        <v>164.21</v>
      </c>
      <c r="CK7" s="36">
        <v>83.68</v>
      </c>
      <c r="CL7" s="36">
        <v>81.45</v>
      </c>
      <c r="CM7" s="36">
        <v>81.239999999999995</v>
      </c>
      <c r="CN7" s="36">
        <v>79</v>
      </c>
      <c r="CO7" s="36">
        <v>73.38</v>
      </c>
      <c r="CP7" s="36">
        <v>53.5</v>
      </c>
      <c r="CQ7" s="36">
        <v>52.9</v>
      </c>
      <c r="CR7" s="36">
        <v>54.51</v>
      </c>
      <c r="CS7" s="36">
        <v>54.47</v>
      </c>
      <c r="CT7" s="36">
        <v>53.61</v>
      </c>
      <c r="CU7" s="36">
        <v>59.8</v>
      </c>
      <c r="CV7" s="36">
        <v>81.5</v>
      </c>
      <c r="CW7" s="36">
        <v>82.05</v>
      </c>
      <c r="CX7" s="36">
        <v>81.900000000000006</v>
      </c>
      <c r="CY7" s="36">
        <v>82.1</v>
      </c>
      <c r="CZ7" s="36">
        <v>82.37</v>
      </c>
      <c r="DA7" s="36">
        <v>82.8</v>
      </c>
      <c r="DB7" s="36">
        <v>81.63</v>
      </c>
      <c r="DC7" s="36">
        <v>81.790000000000006</v>
      </c>
      <c r="DD7" s="36">
        <v>81.459999999999994</v>
      </c>
      <c r="DE7" s="36">
        <v>81.31</v>
      </c>
      <c r="DF7" s="36">
        <v>89.78</v>
      </c>
      <c r="DG7" s="36">
        <v>38.130000000000003</v>
      </c>
      <c r="DH7" s="36">
        <v>40.01</v>
      </c>
      <c r="DI7" s="36">
        <v>39.33</v>
      </c>
      <c r="DJ7" s="36">
        <v>40.56</v>
      </c>
      <c r="DK7" s="36">
        <v>51.07</v>
      </c>
      <c r="DL7" s="36">
        <v>35.71</v>
      </c>
      <c r="DM7" s="36">
        <v>37.25</v>
      </c>
      <c r="DN7" s="36">
        <v>37.799999999999997</v>
      </c>
      <c r="DO7" s="36">
        <v>38.520000000000003</v>
      </c>
      <c r="DP7" s="36">
        <v>46.67</v>
      </c>
      <c r="DQ7" s="36">
        <v>46.31</v>
      </c>
      <c r="DR7" s="36">
        <v>0</v>
      </c>
      <c r="DS7" s="36">
        <v>27.53</v>
      </c>
      <c r="DT7" s="36">
        <v>24.15</v>
      </c>
      <c r="DU7" s="36">
        <v>22.49</v>
      </c>
      <c r="DV7" s="36">
        <v>21</v>
      </c>
      <c r="DW7" s="36">
        <v>6.62</v>
      </c>
      <c r="DX7" s="36">
        <v>7.9</v>
      </c>
      <c r="DY7" s="36">
        <v>8.2200000000000006</v>
      </c>
      <c r="DZ7" s="36">
        <v>9.43</v>
      </c>
      <c r="EA7" s="36">
        <v>10.029999999999999</v>
      </c>
      <c r="EB7" s="36">
        <v>12.42</v>
      </c>
      <c r="EC7" s="36">
        <v>0.79</v>
      </c>
      <c r="ED7" s="36">
        <v>0.87</v>
      </c>
      <c r="EE7" s="36">
        <v>3.63</v>
      </c>
      <c r="EF7" s="36">
        <v>1.54</v>
      </c>
      <c r="EG7" s="36">
        <v>2.1800000000000002</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suido11</cp:lastModifiedBy>
  <cp:lastPrinted>2016-02-24T07:08:39Z</cp:lastPrinted>
  <dcterms:created xsi:type="dcterms:W3CDTF">2016-01-18T04:51:10Z</dcterms:created>
  <dcterms:modified xsi:type="dcterms:W3CDTF">2016-02-24T07:09:00Z</dcterms:modified>
</cp:coreProperties>
</file>