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FSV002\backup\12_水道課\02.管理係フォルダ\02.下水道事業\26.下水法適用化\県等調査\H28.1.25経営比較分析表\32 稲美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<sst xmlns="http://schemas.openxmlformats.org/spreadsheetml/2006/main" count="226" uniqueCount="111">
  <si>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</si>
  <si>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</si>
  <si>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</si>
  <si>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</si>
  <si>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</si>
  <si>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</si>
  <si>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</si>
  <si>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</si>
  <si>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</si>
  <si>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</si>
  <si>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</si>
  <si>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</si>
  <si>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</si>
  <si>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</si>
  <si>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</si>
  <si>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</si>
  <si>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</si>
  <si>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</si>
  <si>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</si>
  <si>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</si>
  <si>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</si>
  <si>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</si>
  <si>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</si>
  <si>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</si>
  <si>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</si>
  <si>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</si>
  <si>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</si>
  <si>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</si>
  <si>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</si>
  <si>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</si>
  <si>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</si>
  <si>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</si>
  <si>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</si>
  <si>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</si>
  <si>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</si>
  <si>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</si>
  <si>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</si>
  <si>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</si>
  <si>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</si>
  <si>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</si>
  <si>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</si>
  <si>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</si>
  <si>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</si>
  <si>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</si>
  <si>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</si>
  <si>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</si>
  <si>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</si>
  <si>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</si>
  <si>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</si>
  <si>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</si>
  <si>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</si>
  <si>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</si>
  <si>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</si>
  <si>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</si>
  <si>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</si>
  <si>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</si>
  <si>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</si>
  <si>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</si>
  <si>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</si>
  <si>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</si>
  <si>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</si>
  <si>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</si>
  <si>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</si>
  <si>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</si>
  <si>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</si>
  <si>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</si>
  <si>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</si>
  <si>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</si>
  <si>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</si>
  <si>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</si>
  <si>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</si>
  <si>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</si>
  <si>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</si>
  <si>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</si>
  <si>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</si>
  <si>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</si>
  <si>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</si>
  <si>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</si>
  <si>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</si>
  <si>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</si>
  <si>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</si>
  <si>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</si>
  <si>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</si>
  <si>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</si>
  <si>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</si>
  <si>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</si>
  <si>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</si>
  <si>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</si>
  <si>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</si>
  <si>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</si>
  <si>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</si>
  <si>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</si>
  <si>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</si>
  <si>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</si>
  <si>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</si>
  <si>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</si>
  <si>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稲美町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</si>
  <si>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</si>
  <si>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</si>
  <si>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</si>
  <si>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</si>
  <si>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</si>
  <si>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</si>
  <si>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</si>
  <si>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</si>
  <si>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</si>
  <si>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</si>
  <si>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</si>
  <si>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既設管渠及び施設、機器類に関しては、必要に応じて、清掃作業並びに躯体補強等により維持管理をしながら継続して使用していく方針です。</t>
    <phoneticPr fontId="4"/>
  </si>
  <si>
    <t>下水道整備に要した企業債の償還金が年々増加していることに加えて、使用料による収入も微減傾向が見込まれます。そのため、引き続き経費節減と効率化に取り組み、将来にわたって下水道事業の円滑な運営を図り、衛生的で快適な生活を維持していくため、使用料の改定を検討するとともに、公営企業会計適用に併せて経営戦略の策定についても平成31年度末策定を予定し、下水道事業の健全経営を目指します。</t>
    <rPh sb="71" eb="72">
      <t>ト</t>
    </rPh>
    <rPh sb="73" eb="74">
      <t>ク</t>
    </rPh>
    <phoneticPr fontId="4"/>
  </si>
  <si>
    <t xml:space="preserve">下水道使用料収入については、節水型機器の普及等により、1人あたりの処理量が微減に転ずることが見込まれるため、今後は微減に推移することが考えられます。⑥の汚水処理原価については、現在、類似団体比較において優位に推移していますが、今後有収水量の大幅な増加が見込めない一方で、汚水処理に要する企業債の償還金が年々増加していることから、汚水処理費が高くなることが予測されます。そのため、①の収益的収支比率全体としても微減傾向が予測されます。
また、平成10年度から平成15年度にかけて集中的に下水道整備を推進したことにより、④の企業債残高対事業規模比率は劣位に推移していますが、下水道整備はほぼ完了し⑧の水洗化率は95%を超えています。しかしながらその一方で、今後大幅な水洗化率の上昇が見込めないことから、使用料収入においても増加が見込まれないため、適切な使用料の設定も必要であると考えられます。
</t>
    <rPh sb="0" eb="3">
      <t>ゲスイドウ</t>
    </rPh>
    <rPh sb="3" eb="6">
      <t>シヨウリョウ</t>
    </rPh>
    <rPh sb="6" eb="8">
      <t>シュウニュウ</t>
    </rPh>
    <rPh sb="54" eb="56">
      <t>コンゴ</t>
    </rPh>
    <rPh sb="88" eb="90">
      <t>ゲンザイ</t>
    </rPh>
    <rPh sb="113" eb="115">
      <t>コンゴ</t>
    </rPh>
    <rPh sb="135" eb="137">
      <t>オスイ</t>
    </rPh>
    <rPh sb="137" eb="139">
      <t>ショリ</t>
    </rPh>
    <rPh sb="140" eb="141">
      <t>ヨウ</t>
    </rPh>
    <rPh sb="143" eb="145">
      <t>キギョウ</t>
    </rPh>
    <rPh sb="145" eb="146">
      <t>サイ</t>
    </rPh>
    <rPh sb="147" eb="150">
      <t>ショウカンキン</t>
    </rPh>
    <rPh sb="151" eb="153">
      <t>ネンネン</t>
    </rPh>
    <rPh sb="153" eb="155">
      <t>ゾウカ</t>
    </rPh>
    <rPh sb="164" eb="166">
      <t>オスイ</t>
    </rPh>
    <rPh sb="166" eb="168">
      <t>ショリ</t>
    </rPh>
    <rPh sb="168" eb="169">
      <t>ヒ</t>
    </rPh>
    <rPh sb="170" eb="171">
      <t>タカ</t>
    </rPh>
    <rPh sb="177" eb="179">
      <t>ヨソク</t>
    </rPh>
    <rPh sb="260" eb="262">
      <t>キギョウ</t>
    </rPh>
    <rPh sb="262" eb="263">
      <t>サイ</t>
    </rPh>
    <rPh sb="263" eb="265">
      <t>ザンダカ</t>
    </rPh>
    <rPh sb="265" eb="266">
      <t>タイ</t>
    </rPh>
    <rPh sb="266" eb="268">
      <t>ジギョウ</t>
    </rPh>
    <rPh sb="268" eb="270">
      <t>キボ</t>
    </rPh>
    <rPh sb="270" eb="272">
      <t>ヒリツ</t>
    </rPh>
    <rPh sb="273" eb="275">
      <t>レツイ</t>
    </rPh>
    <rPh sb="276" eb="278">
      <t>スイイ</t>
    </rPh>
    <rPh sb="322" eb="324">
      <t>イッポウ</t>
    </rPh>
    <rPh sb="371" eb="373">
      <t>テキセツ</t>
    </rPh>
    <rPh sb="374" eb="377">
      <t>シヨウリョウ</t>
    </rPh>
    <rPh sb="378" eb="380">
      <t>セッテイ</t>
    </rPh>
    <rPh sb="381" eb="383">
      <t>ヒツヨウ</t>
    </rPh>
    <rPh sb="387" eb="38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</si>
</sst>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9765664"/>
        <c:axId val="109769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109765664"/>
        <c:axId val="109769080"/>
      </c:lineChart>
      <c:dateAx>
        <c:axId val="109765664"/>
        <c:scaling>
          <c:orientation val="minMax"/>
        </c:scaling>
        <c:delete val="1"/>
        <c:axPos val="b"/>
        <c:numFmt formatCode="ge" sourceLinked="1"/>
        <c:majorTickMark val="none"/>
        <c:minorTickMark val="none"/>
        <c:tickLblPos val="none"/>
        <c:crossAx val="109769080"/>
        <c:crosses val="autoZero"/>
        <c:auto val="1"/>
        <c:lblOffset val="100"/>
        <c:baseTimeUnit val="years"/>
      </c:dateAx>
      <c:valAx>
        <c:axId val="109769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6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0344240"/>
        <c:axId val="210343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55.81</c:v>
                </c:pt>
                <c:pt idx="4">
                  <c:v>54.44</c:v>
                </c:pt>
              </c:numCache>
            </c:numRef>
          </c:val>
          <c:smooth val="0"/>
        </c:ser>
        <c:dLbls>
          <c:showLegendKey val="0"/>
          <c:showVal val="0"/>
          <c:showCatName val="0"/>
          <c:showSerName val="0"/>
          <c:showPercent val="0"/>
          <c:showBubbleSize val="0"/>
        </c:dLbls>
        <c:marker val="1"/>
        <c:smooth val="0"/>
        <c:axId val="210344240"/>
        <c:axId val="210343848"/>
      </c:lineChart>
      <c:dateAx>
        <c:axId val="210344240"/>
        <c:scaling>
          <c:orientation val="minMax"/>
        </c:scaling>
        <c:delete val="1"/>
        <c:axPos val="b"/>
        <c:numFmt formatCode="ge" sourceLinked="1"/>
        <c:majorTickMark val="none"/>
        <c:minorTickMark val="none"/>
        <c:tickLblPos val="none"/>
        <c:crossAx val="210343848"/>
        <c:crosses val="autoZero"/>
        <c:auto val="1"/>
        <c:lblOffset val="100"/>
        <c:baseTimeUnit val="years"/>
      </c:dateAx>
      <c:valAx>
        <c:axId val="210343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34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94.17</c:v>
                </c:pt>
                <c:pt idx="1">
                  <c:v>96.77</c:v>
                </c:pt>
                <c:pt idx="2">
                  <c:v>97.24</c:v>
                </c:pt>
                <c:pt idx="3">
                  <c:v>98.58</c:v>
                </c:pt>
                <c:pt idx="4">
                  <c:v>98.59</c:v>
                </c:pt>
              </c:numCache>
            </c:numRef>
          </c:val>
        </c:ser>
        <c:dLbls>
          <c:showLegendKey val="0"/>
          <c:showVal val="0"/>
          <c:showCatName val="0"/>
          <c:showSerName val="0"/>
          <c:showPercent val="0"/>
          <c:showBubbleSize val="0"/>
        </c:dLbls>
        <c:gapWidth val="150"/>
        <c:axId val="210342672"/>
        <c:axId val="21056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210342672"/>
        <c:axId val="210562896"/>
      </c:lineChart>
      <c:dateAx>
        <c:axId val="210342672"/>
        <c:scaling>
          <c:orientation val="minMax"/>
        </c:scaling>
        <c:delete val="1"/>
        <c:axPos val="b"/>
        <c:numFmt formatCode="ge" sourceLinked="1"/>
        <c:majorTickMark val="none"/>
        <c:minorTickMark val="none"/>
        <c:tickLblPos val="none"/>
        <c:crossAx val="210562896"/>
        <c:crosses val="autoZero"/>
        <c:auto val="1"/>
        <c:lblOffset val="100"/>
        <c:baseTimeUnit val="years"/>
      </c:dateAx>
      <c:valAx>
        <c:axId val="21056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34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53.88</c:v>
                </c:pt>
                <c:pt idx="1">
                  <c:v>56.09</c:v>
                </c:pt>
                <c:pt idx="2">
                  <c:v>50.43</c:v>
                </c:pt>
                <c:pt idx="3">
                  <c:v>49.51</c:v>
                </c:pt>
                <c:pt idx="4">
                  <c:v>49.67</c:v>
                </c:pt>
              </c:numCache>
            </c:numRef>
          </c:val>
        </c:ser>
        <c:dLbls>
          <c:showLegendKey val="0"/>
          <c:showVal val="0"/>
          <c:showCatName val="0"/>
          <c:showSerName val="0"/>
          <c:showPercent val="0"/>
          <c:showBubbleSize val="0"/>
        </c:dLbls>
        <c:gapWidth val="150"/>
        <c:axId val="210169240"/>
        <c:axId val="21019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0169240"/>
        <c:axId val="210197104"/>
      </c:lineChart>
      <c:dateAx>
        <c:axId val="210169240"/>
        <c:scaling>
          <c:orientation val="minMax"/>
        </c:scaling>
        <c:delete val="1"/>
        <c:axPos val="b"/>
        <c:numFmt formatCode="ge" sourceLinked="1"/>
        <c:majorTickMark val="none"/>
        <c:minorTickMark val="none"/>
        <c:tickLblPos val="none"/>
        <c:crossAx val="210197104"/>
        <c:crosses val="autoZero"/>
        <c:auto val="1"/>
        <c:lblOffset val="100"/>
        <c:baseTimeUnit val="years"/>
      </c:dateAx>
      <c:valAx>
        <c:axId val="21019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169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0215400"/>
        <c:axId val="210215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0215400"/>
        <c:axId val="210215784"/>
      </c:lineChart>
      <c:dateAx>
        <c:axId val="210215400"/>
        <c:scaling>
          <c:orientation val="minMax"/>
        </c:scaling>
        <c:delete val="1"/>
        <c:axPos val="b"/>
        <c:numFmt formatCode="ge" sourceLinked="1"/>
        <c:majorTickMark val="none"/>
        <c:minorTickMark val="none"/>
        <c:tickLblPos val="none"/>
        <c:crossAx val="210215784"/>
        <c:crosses val="autoZero"/>
        <c:auto val="1"/>
        <c:lblOffset val="100"/>
        <c:baseTimeUnit val="years"/>
      </c:dateAx>
      <c:valAx>
        <c:axId val="210215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215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936752"/>
        <c:axId val="208937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936752"/>
        <c:axId val="208937144"/>
      </c:lineChart>
      <c:dateAx>
        <c:axId val="208936752"/>
        <c:scaling>
          <c:orientation val="minMax"/>
        </c:scaling>
        <c:delete val="1"/>
        <c:axPos val="b"/>
        <c:numFmt formatCode="ge" sourceLinked="1"/>
        <c:majorTickMark val="none"/>
        <c:minorTickMark val="none"/>
        <c:tickLblPos val="none"/>
        <c:crossAx val="208937144"/>
        <c:crosses val="autoZero"/>
        <c:auto val="1"/>
        <c:lblOffset val="100"/>
        <c:baseTimeUnit val="years"/>
      </c:dateAx>
      <c:valAx>
        <c:axId val="208937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93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0344632"/>
        <c:axId val="21034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0344632"/>
        <c:axId val="210345024"/>
      </c:lineChart>
      <c:dateAx>
        <c:axId val="210344632"/>
        <c:scaling>
          <c:orientation val="minMax"/>
        </c:scaling>
        <c:delete val="1"/>
        <c:axPos val="b"/>
        <c:numFmt formatCode="ge" sourceLinked="1"/>
        <c:majorTickMark val="none"/>
        <c:minorTickMark val="none"/>
        <c:tickLblPos val="none"/>
        <c:crossAx val="210345024"/>
        <c:crosses val="autoZero"/>
        <c:auto val="1"/>
        <c:lblOffset val="100"/>
        <c:baseTimeUnit val="years"/>
      </c:dateAx>
      <c:valAx>
        <c:axId val="21034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344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0407816"/>
        <c:axId val="21040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0407816"/>
        <c:axId val="210408208"/>
      </c:lineChart>
      <c:dateAx>
        <c:axId val="210407816"/>
        <c:scaling>
          <c:orientation val="minMax"/>
        </c:scaling>
        <c:delete val="1"/>
        <c:axPos val="b"/>
        <c:numFmt formatCode="ge" sourceLinked="1"/>
        <c:majorTickMark val="none"/>
        <c:minorTickMark val="none"/>
        <c:tickLblPos val="none"/>
        <c:crossAx val="210408208"/>
        <c:crosses val="autoZero"/>
        <c:auto val="1"/>
        <c:lblOffset val="100"/>
        <c:baseTimeUnit val="years"/>
      </c:dateAx>
      <c:valAx>
        <c:axId val="21040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407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2018.54</c:v>
                </c:pt>
                <c:pt idx="1">
                  <c:v>1860.79</c:v>
                </c:pt>
                <c:pt idx="2">
                  <c:v>2128.3000000000002</c:v>
                </c:pt>
                <c:pt idx="3">
                  <c:v>2013.34</c:v>
                </c:pt>
                <c:pt idx="4">
                  <c:v>1930.77</c:v>
                </c:pt>
              </c:numCache>
            </c:numRef>
          </c:val>
        </c:ser>
        <c:dLbls>
          <c:showLegendKey val="0"/>
          <c:showVal val="0"/>
          <c:showCatName val="0"/>
          <c:showSerName val="0"/>
          <c:showPercent val="0"/>
          <c:showBubbleSize val="0"/>
        </c:dLbls>
        <c:gapWidth val="150"/>
        <c:axId val="210409384"/>
        <c:axId val="21040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210409384"/>
        <c:axId val="210409776"/>
      </c:lineChart>
      <c:dateAx>
        <c:axId val="210409384"/>
        <c:scaling>
          <c:orientation val="minMax"/>
        </c:scaling>
        <c:delete val="1"/>
        <c:axPos val="b"/>
        <c:numFmt formatCode="ge" sourceLinked="1"/>
        <c:majorTickMark val="none"/>
        <c:minorTickMark val="none"/>
        <c:tickLblPos val="none"/>
        <c:crossAx val="210409776"/>
        <c:crosses val="autoZero"/>
        <c:auto val="1"/>
        <c:lblOffset val="100"/>
        <c:baseTimeUnit val="years"/>
      </c:dateAx>
      <c:valAx>
        <c:axId val="21040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409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87.5</c:v>
                </c:pt>
                <c:pt idx="1">
                  <c:v>88.09</c:v>
                </c:pt>
                <c:pt idx="2">
                  <c:v>77.95</c:v>
                </c:pt>
                <c:pt idx="3">
                  <c:v>78.06</c:v>
                </c:pt>
                <c:pt idx="4">
                  <c:v>81.39</c:v>
                </c:pt>
              </c:numCache>
            </c:numRef>
          </c:val>
        </c:ser>
        <c:dLbls>
          <c:showLegendKey val="0"/>
          <c:showVal val="0"/>
          <c:showCatName val="0"/>
          <c:showSerName val="0"/>
          <c:showPercent val="0"/>
          <c:showBubbleSize val="0"/>
        </c:dLbls>
        <c:gapWidth val="150"/>
        <c:axId val="210410952"/>
        <c:axId val="210560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210410952"/>
        <c:axId val="210560152"/>
      </c:lineChart>
      <c:dateAx>
        <c:axId val="210410952"/>
        <c:scaling>
          <c:orientation val="minMax"/>
        </c:scaling>
        <c:delete val="1"/>
        <c:axPos val="b"/>
        <c:numFmt formatCode="ge" sourceLinked="1"/>
        <c:majorTickMark val="none"/>
        <c:minorTickMark val="none"/>
        <c:tickLblPos val="none"/>
        <c:crossAx val="210560152"/>
        <c:crosses val="autoZero"/>
        <c:auto val="1"/>
        <c:lblOffset val="100"/>
        <c:baseTimeUnit val="years"/>
      </c:dateAx>
      <c:valAx>
        <c:axId val="210560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410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118.91</c:v>
                </c:pt>
                <c:pt idx="1">
                  <c:v>119.67</c:v>
                </c:pt>
                <c:pt idx="2">
                  <c:v>135.49</c:v>
                </c:pt>
                <c:pt idx="3">
                  <c:v>135.82</c:v>
                </c:pt>
                <c:pt idx="4">
                  <c:v>135.94999999999999</c:v>
                </c:pt>
              </c:numCache>
            </c:numRef>
          </c:val>
        </c:ser>
        <c:dLbls>
          <c:showLegendKey val="0"/>
          <c:showVal val="0"/>
          <c:showCatName val="0"/>
          <c:showSerName val="0"/>
          <c:showPercent val="0"/>
          <c:showBubbleSize val="0"/>
        </c:dLbls>
        <c:gapWidth val="150"/>
        <c:axId val="210561328"/>
        <c:axId val="210561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210561328"/>
        <c:axId val="210561720"/>
      </c:lineChart>
      <c:dateAx>
        <c:axId val="210561328"/>
        <c:scaling>
          <c:orientation val="minMax"/>
        </c:scaling>
        <c:delete val="1"/>
        <c:axPos val="b"/>
        <c:numFmt formatCode="ge" sourceLinked="1"/>
        <c:majorTickMark val="none"/>
        <c:minorTickMark val="none"/>
        <c:tickLblPos val="none"/>
        <c:crossAx val="210561720"/>
        <c:crosses val="autoZero"/>
        <c:auto val="1"/>
        <c:lblOffset val="100"/>
        <c:baseTimeUnit val="years"/>
      </c:dateAx>
      <c:valAx>
        <c:axId val="210561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56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7" zoomScaleNormal="100" workbookViewId="0">
      <selection activeCell="CA11" sqref="CA1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稲美町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31748</v>
      </c>
      <c r="AM8" s="64"/>
      <c r="AN8" s="64"/>
      <c r="AO8" s="64"/>
      <c r="AP8" s="64"/>
      <c r="AQ8" s="64"/>
      <c r="AR8" s="64"/>
      <c r="AS8" s="64"/>
      <c r="AT8" s="63">
        <f>データ!S6</f>
        <v>34.92</v>
      </c>
      <c r="AU8" s="63"/>
      <c r="AV8" s="63"/>
      <c r="AW8" s="63"/>
      <c r="AX8" s="63"/>
      <c r="AY8" s="63"/>
      <c r="AZ8" s="63"/>
      <c r="BA8" s="63"/>
      <c r="BB8" s="63">
        <f>データ!T6</f>
        <v>909.16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54.24</v>
      </c>
      <c r="Q10" s="63"/>
      <c r="R10" s="63"/>
      <c r="S10" s="63"/>
      <c r="T10" s="63"/>
      <c r="U10" s="63"/>
      <c r="V10" s="63"/>
      <c r="W10" s="63">
        <f>データ!P6</f>
        <v>94.4</v>
      </c>
      <c r="X10" s="63"/>
      <c r="Y10" s="63"/>
      <c r="Z10" s="63"/>
      <c r="AA10" s="63"/>
      <c r="AB10" s="63"/>
      <c r="AC10" s="63"/>
      <c r="AD10" s="64">
        <f>データ!Q6</f>
        <v>1720</v>
      </c>
      <c r="AE10" s="64"/>
      <c r="AF10" s="64"/>
      <c r="AG10" s="64"/>
      <c r="AH10" s="64"/>
      <c r="AI10" s="64"/>
      <c r="AJ10" s="64"/>
      <c r="AK10" s="2"/>
      <c r="AL10" s="64">
        <f>データ!U6</f>
        <v>17166</v>
      </c>
      <c r="AM10" s="64"/>
      <c r="AN10" s="64"/>
      <c r="AO10" s="64"/>
      <c r="AP10" s="64"/>
      <c r="AQ10" s="64"/>
      <c r="AR10" s="64"/>
      <c r="AS10" s="64"/>
      <c r="AT10" s="63">
        <f>データ!V6</f>
        <v>5.24</v>
      </c>
      <c r="AU10" s="63"/>
      <c r="AV10" s="63"/>
      <c r="AW10" s="63"/>
      <c r="AX10" s="63"/>
      <c r="AY10" s="63"/>
      <c r="AZ10" s="63"/>
      <c r="BA10" s="63"/>
      <c r="BB10" s="63">
        <f>データ!W6</f>
        <v>3275.95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283819</v>
      </c>
      <c r="D6" s="31">
        <f t="shared" si="3"/>
        <v>47</v>
      </c>
      <c r="E6" s="31">
        <f t="shared" si="3"/>
        <v>17</v>
      </c>
      <c r="F6" s="31">
        <f t="shared" si="3"/>
        <v>1</v>
      </c>
      <c r="G6" s="31">
        <f t="shared" si="3"/>
        <v>0</v>
      </c>
      <c r="H6" s="31" t="str">
        <f t="shared" si="3"/>
        <v>兵庫県　稲美町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54.24</v>
      </c>
      <c r="P6" s="32">
        <f t="shared" si="3"/>
        <v>94.4</v>
      </c>
      <c r="Q6" s="32">
        <f t="shared" si="3"/>
        <v>1720</v>
      </c>
      <c r="R6" s="32">
        <f t="shared" si="3"/>
        <v>31748</v>
      </c>
      <c r="S6" s="32">
        <f t="shared" si="3"/>
        <v>34.92</v>
      </c>
      <c r="T6" s="32">
        <f t="shared" si="3"/>
        <v>909.16</v>
      </c>
      <c r="U6" s="32">
        <f t="shared" si="3"/>
        <v>17166</v>
      </c>
      <c r="V6" s="32">
        <f t="shared" si="3"/>
        <v>5.24</v>
      </c>
      <c r="W6" s="32">
        <f t="shared" si="3"/>
        <v>3275.95</v>
      </c>
      <c r="X6" s="33">
        <f>IF(X7="",NA(),X7)</f>
        <v>53.88</v>
      </c>
      <c r="Y6" s="33">
        <f t="shared" ref="Y6:AG6" si="4">IF(Y7="",NA(),Y7)</f>
        <v>56.09</v>
      </c>
      <c r="Z6" s="33">
        <f t="shared" si="4"/>
        <v>50.43</v>
      </c>
      <c r="AA6" s="33">
        <f t="shared" si="4"/>
        <v>49.51</v>
      </c>
      <c r="AB6" s="33">
        <f t="shared" si="4"/>
        <v>49.67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2018.54</v>
      </c>
      <c r="BF6" s="33">
        <f t="shared" ref="BF6:BN6" si="7">IF(BF7="",NA(),BF7)</f>
        <v>1860.79</v>
      </c>
      <c r="BG6" s="33">
        <f t="shared" si="7"/>
        <v>2128.3000000000002</v>
      </c>
      <c r="BH6" s="33">
        <f t="shared" si="7"/>
        <v>2013.34</v>
      </c>
      <c r="BI6" s="33">
        <f t="shared" si="7"/>
        <v>1930.77</v>
      </c>
      <c r="BJ6" s="33">
        <f t="shared" si="7"/>
        <v>1320.98</v>
      </c>
      <c r="BK6" s="33">
        <f t="shared" si="7"/>
        <v>1334.01</v>
      </c>
      <c r="BL6" s="33">
        <f t="shared" si="7"/>
        <v>1273.52</v>
      </c>
      <c r="BM6" s="33">
        <f t="shared" si="7"/>
        <v>1209.95</v>
      </c>
      <c r="BN6" s="33">
        <f t="shared" si="7"/>
        <v>1136.5</v>
      </c>
      <c r="BO6" s="32" t="str">
        <f>IF(BO7="","",IF(BO7="-","【-】","【"&amp;SUBSTITUTE(TEXT(BO7,"#,##0.00"),"-","△")&amp;"】"))</f>
        <v>【776.35】</v>
      </c>
      <c r="BP6" s="33">
        <f>IF(BP7="",NA(),BP7)</f>
        <v>87.5</v>
      </c>
      <c r="BQ6" s="33">
        <f t="shared" ref="BQ6:BY6" si="8">IF(BQ7="",NA(),BQ7)</f>
        <v>88.09</v>
      </c>
      <c r="BR6" s="33">
        <f t="shared" si="8"/>
        <v>77.95</v>
      </c>
      <c r="BS6" s="33">
        <f t="shared" si="8"/>
        <v>78.06</v>
      </c>
      <c r="BT6" s="33">
        <f t="shared" si="8"/>
        <v>81.39</v>
      </c>
      <c r="BU6" s="33">
        <f t="shared" si="8"/>
        <v>68.63</v>
      </c>
      <c r="BV6" s="33">
        <f t="shared" si="8"/>
        <v>67.14</v>
      </c>
      <c r="BW6" s="33">
        <f t="shared" si="8"/>
        <v>67.849999999999994</v>
      </c>
      <c r="BX6" s="33">
        <f t="shared" si="8"/>
        <v>69.48</v>
      </c>
      <c r="BY6" s="33">
        <f t="shared" si="8"/>
        <v>71.650000000000006</v>
      </c>
      <c r="BZ6" s="32" t="str">
        <f>IF(BZ7="","",IF(BZ7="-","【-】","【"&amp;SUBSTITUTE(TEXT(BZ7,"#,##0.00"),"-","△")&amp;"】"))</f>
        <v>【96.57】</v>
      </c>
      <c r="CA6" s="33">
        <f>IF(CA7="",NA(),CA7)</f>
        <v>118.91</v>
      </c>
      <c r="CB6" s="33">
        <f t="shared" ref="CB6:CJ6" si="9">IF(CB7="",NA(),CB7)</f>
        <v>119.67</v>
      </c>
      <c r="CC6" s="33">
        <f t="shared" si="9"/>
        <v>135.49</v>
      </c>
      <c r="CD6" s="33">
        <f t="shared" si="9"/>
        <v>135.82</v>
      </c>
      <c r="CE6" s="33">
        <f t="shared" si="9"/>
        <v>135.94999999999999</v>
      </c>
      <c r="CF6" s="33">
        <f t="shared" si="9"/>
        <v>222.94</v>
      </c>
      <c r="CG6" s="33">
        <f t="shared" si="9"/>
        <v>224.83</v>
      </c>
      <c r="CH6" s="33">
        <f t="shared" si="9"/>
        <v>224.94</v>
      </c>
      <c r="CI6" s="33">
        <f t="shared" si="9"/>
        <v>220.67</v>
      </c>
      <c r="CJ6" s="33">
        <f t="shared" si="9"/>
        <v>217.82</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53.07</v>
      </c>
      <c r="CR6" s="33">
        <f t="shared" si="10"/>
        <v>53.79</v>
      </c>
      <c r="CS6" s="33">
        <f t="shared" si="10"/>
        <v>55.41</v>
      </c>
      <c r="CT6" s="33">
        <f t="shared" si="10"/>
        <v>55.81</v>
      </c>
      <c r="CU6" s="33">
        <f t="shared" si="10"/>
        <v>54.44</v>
      </c>
      <c r="CV6" s="32" t="str">
        <f>IF(CV7="","",IF(CV7="-","【-】","【"&amp;SUBSTITUTE(TEXT(CV7,"#,##0.00"),"-","△")&amp;"】"))</f>
        <v>【60.35】</v>
      </c>
      <c r="CW6" s="33">
        <f>IF(CW7="",NA(),CW7)</f>
        <v>94.17</v>
      </c>
      <c r="CX6" s="33">
        <f t="shared" ref="CX6:DF6" si="11">IF(CX7="",NA(),CX7)</f>
        <v>96.77</v>
      </c>
      <c r="CY6" s="33">
        <f t="shared" si="11"/>
        <v>97.24</v>
      </c>
      <c r="CZ6" s="33">
        <f t="shared" si="11"/>
        <v>98.58</v>
      </c>
      <c r="DA6" s="33">
        <f t="shared" si="11"/>
        <v>98.59</v>
      </c>
      <c r="DB6" s="33">
        <f t="shared" si="11"/>
        <v>83.69</v>
      </c>
      <c r="DC6" s="33">
        <f t="shared" si="11"/>
        <v>83.76</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0.01</v>
      </c>
      <c r="EK6" s="33">
        <f t="shared" si="14"/>
        <v>0.1</v>
      </c>
      <c r="EL6" s="33">
        <f t="shared" si="14"/>
        <v>7.0000000000000007E-2</v>
      </c>
      <c r="EM6" s="33">
        <f t="shared" si="14"/>
        <v>0.04</v>
      </c>
      <c r="EN6" s="32" t="str">
        <f>IF(EN7="","",IF(EN7="-","【-】","【"&amp;SUBSTITUTE(TEXT(EN7,"#,##0.00"),"-","△")&amp;"】"))</f>
        <v>【0.17】</v>
      </c>
    </row>
    <row r="7" spans="1:144" s="34" customFormat="1">
      <c r="A7" s="26"/>
      <c r="B7" s="35">
        <v>2014</v>
      </c>
      <c r="C7" s="35">
        <v>283819</v>
      </c>
      <c r="D7" s="35">
        <v>47</v>
      </c>
      <c r="E7" s="35">
        <v>17</v>
      </c>
      <c r="F7" s="35">
        <v>1</v>
      </c>
      <c r="G7" s="35">
        <v>0</v>
      </c>
      <c r="H7" s="35" t="s">
        <v>96</v>
      </c>
      <c r="I7" s="35" t="s">
        <v>97</v>
      </c>
      <c r="J7" s="35" t="s">
        <v>98</v>
      </c>
      <c r="K7" s="35" t="s">
        <v>99</v>
      </c>
      <c r="L7" s="35" t="s">
        <v>100</v>
      </c>
      <c r="M7" s="36" t="s">
        <v>101</v>
      </c>
      <c r="N7" s="36" t="s">
        <v>102</v>
      </c>
      <c r="O7" s="36">
        <v>54.24</v>
      </c>
      <c r="P7" s="36">
        <v>94.4</v>
      </c>
      <c r="Q7" s="36">
        <v>1720</v>
      </c>
      <c r="R7" s="36">
        <v>31748</v>
      </c>
      <c r="S7" s="36">
        <v>34.92</v>
      </c>
      <c r="T7" s="36">
        <v>909.16</v>
      </c>
      <c r="U7" s="36">
        <v>17166</v>
      </c>
      <c r="V7" s="36">
        <v>5.24</v>
      </c>
      <c r="W7" s="36">
        <v>3275.95</v>
      </c>
      <c r="X7" s="36">
        <v>53.88</v>
      </c>
      <c r="Y7" s="36">
        <v>56.09</v>
      </c>
      <c r="Z7" s="36">
        <v>50.43</v>
      </c>
      <c r="AA7" s="36">
        <v>49.51</v>
      </c>
      <c r="AB7" s="36">
        <v>49.67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2018.54</v>
      </c>
      <c r="BF7" s="36">
        <v>1860.79</v>
      </c>
      <c r="BG7" s="36">
        <v>2128.3000000000002</v>
      </c>
      <c r="BH7" s="36">
        <v>2013.34</v>
      </c>
      <c r="BI7" s="36">
        <v>1930.77</v>
      </c>
      <c r="BJ7" s="36">
        <v>1320.98</v>
      </c>
      <c r="BK7" s="36">
        <v>1334.01</v>
      </c>
      <c r="BL7" s="36">
        <v>1273.52</v>
      </c>
      <c r="BM7" s="36">
        <v>1209.95</v>
      </c>
      <c r="BN7" s="36">
        <v>1136.5</v>
      </c>
      <c r="BO7" s="36">
        <v>776.35</v>
      </c>
      <c r="BP7" s="36">
        <v>87.5</v>
      </c>
      <c r="BQ7" s="36">
        <v>88.09</v>
      </c>
      <c r="BR7" s="36">
        <v>77.95</v>
      </c>
      <c r="BS7" s="36">
        <v>78.06</v>
      </c>
      <c r="BT7" s="36">
        <v>81.39</v>
      </c>
      <c r="BU7" s="36">
        <v>68.63</v>
      </c>
      <c r="BV7" s="36">
        <v>67.14</v>
      </c>
      <c r="BW7" s="36">
        <v>67.849999999999994</v>
      </c>
      <c r="BX7" s="36">
        <v>69.48</v>
      </c>
      <c r="BY7" s="36">
        <v>71.650000000000006</v>
      </c>
      <c r="BZ7" s="36">
        <v>96.57</v>
      </c>
      <c r="CA7" s="36">
        <v>118.91</v>
      </c>
      <c r="CB7" s="36">
        <v>119.67</v>
      </c>
      <c r="CC7" s="36">
        <v>135.49</v>
      </c>
      <c r="CD7" s="36">
        <v>135.82</v>
      </c>
      <c r="CE7" s="36">
        <v>135.94999999999999</v>
      </c>
      <c r="CF7" s="36">
        <v>222.94</v>
      </c>
      <c r="CG7" s="36">
        <v>224.83</v>
      </c>
      <c r="CH7" s="36">
        <v>224.94</v>
      </c>
      <c r="CI7" s="36">
        <v>220.67</v>
      </c>
      <c r="CJ7" s="36">
        <v>217.82</v>
      </c>
      <c r="CK7" s="36">
        <v>142.28</v>
      </c>
      <c r="CL7" s="36" t="s">
        <v>101</v>
      </c>
      <c r="CM7" s="36" t="s">
        <v>101</v>
      </c>
      <c r="CN7" s="36" t="s">
        <v>101</v>
      </c>
      <c r="CO7" s="36" t="s">
        <v>101</v>
      </c>
      <c r="CP7" s="36" t="s">
        <v>101</v>
      </c>
      <c r="CQ7" s="36">
        <v>53.07</v>
      </c>
      <c r="CR7" s="36">
        <v>53.79</v>
      </c>
      <c r="CS7" s="36">
        <v>55.41</v>
      </c>
      <c r="CT7" s="36">
        <v>55.81</v>
      </c>
      <c r="CU7" s="36">
        <v>54.44</v>
      </c>
      <c r="CV7" s="36">
        <v>60.35</v>
      </c>
      <c r="CW7" s="36">
        <v>94.17</v>
      </c>
      <c r="CX7" s="36">
        <v>96.77</v>
      </c>
      <c r="CY7" s="36">
        <v>97.24</v>
      </c>
      <c r="CZ7" s="36">
        <v>98.58</v>
      </c>
      <c r="DA7" s="36">
        <v>98.59</v>
      </c>
      <c r="DB7" s="36">
        <v>83.69</v>
      </c>
      <c r="DC7" s="36">
        <v>83.76</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0.01</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FLJ125</cp:lastModifiedBy>
  <cp:lastPrinted>2016-02-22T03:00:07Z</cp:lastPrinted>
  <dcterms:created xsi:type="dcterms:W3CDTF">2016-02-03T08:55:04Z</dcterms:created>
  <dcterms:modified xsi:type="dcterms:W3CDTF">2016-02-22T03:00:15Z</dcterms:modified>
  <cp:category/>
</cp:coreProperties>
</file>