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下水法適用化\県等調査\H28.1.25経営比較分析表\32 稲美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<sst xmlns="http://schemas.openxmlformats.org/spreadsheetml/2006/main" count="217" uniqueCount="107">
  <si>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</si>
  <si>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</si>
  <si>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</si>
  <si>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</si>
  <si>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</si>
  <si>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</si>
  <si>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</si>
  <si>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</si>
  <si>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</si>
  <si>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</si>
  <si>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</si>
  <si>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</si>
  <si>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</si>
  <si>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</si>
  <si>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</si>
  <si>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</si>
  <si>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</si>
  <si>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</si>
  <si>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</si>
  <si>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</si>
  <si>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</si>
  <si>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</si>
  <si>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</si>
  <si>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</si>
  <si>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</si>
  <si>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</si>
  <si>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</si>
  <si>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</si>
  <si>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</si>
  <si>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</si>
  <si>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</si>
  <si>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</si>
  <si>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</si>
  <si>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</si>
  <si>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</si>
  <si>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</si>
  <si>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</si>
  <si>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</si>
  <si>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</si>
  <si>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</si>
  <si>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</si>
  <si>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</si>
  <si>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</si>
  <si>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</si>
  <si>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</si>
  <si>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</si>
  <si>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</si>
  <si>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</si>
  <si>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</si>
  <si>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</si>
  <si>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</si>
  <si>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</si>
  <si>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</si>
  <si>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</si>
  <si>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</si>
  <si>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</si>
  <si>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</si>
  <si>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</si>
  <si>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</si>
  <si>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</si>
  <si>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</si>
  <si>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</si>
  <si>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</si>
  <si>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</si>
  <si>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</si>
  <si>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</si>
  <si>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</si>
  <si>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</si>
  <si>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</si>
  <si>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</si>
  <si>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</si>
  <si>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</si>
  <si>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</si>
  <si>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</si>
  <si>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</si>
  <si>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</si>
  <si>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</si>
  <si>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</si>
  <si>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</si>
  <si>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</si>
  <si>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</si>
  <si>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</si>
  <si>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</si>
  <si>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</si>
  <si>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</si>
  <si>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</si>
  <si>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</si>
  <si>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</si>
  <si>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</si>
  <si>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</si>
  <si>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</si>
  <si>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</si>
  <si>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</si>
  <si>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</si>
  <si>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</si>
  <si>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</si>
  <si>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</si>
  <si>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</si>
  <si>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</si>
  <si>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</si>
  <si>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</si>
  <si>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</si>
  <si>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</si>
  <si>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</si>
  <si>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主な水源が良質な地下水で、浄水施設が必要ないため、⑥の給水原価が平均値より安い（良い）。また、⑧の有収率も平均値より高く（良く）なっている。このため、⑤料金回収率や①経常収支比率も概ね良好な数値となっており、②累積欠損金も0であることから、経営の健全性については現時点では問題なく、健全な状態であるといえる。しかし、人口減少や節水意識の向上などにより給水収益は毎年微減傾向にあり、⑤料金回収率及び①経常収支比率の表からも分かるように減少傾向にあるため、今後も健全経営を維持するためには更なるコスト削減や料金の安定収入を図る必要がある。また、⑦施設利用率については平均値より低い（悪い）数値となっており、現在の配水量に対し、配水能力の余力が大きい状態が伺える。人口減少社会、また、節水意識の向上等より今後大きな配水量の増加は見込めない状況であるので、維持管理費の抑制のためにも、更新時にダウンサイジングするなど施設の高効率化を図る必要がある。</t>
    <rPh sb="0" eb="1">
      <t>オモ</t>
    </rPh>
    <rPh sb="2" eb="4">
      <t>スイゲン</t>
    </rPh>
    <rPh sb="5" eb="7">
      <t>リョウシツ</t>
    </rPh>
    <rPh sb="8" eb="11">
      <t>チカスイ</t>
    </rPh>
    <rPh sb="13" eb="15">
      <t>ジョウスイ</t>
    </rPh>
    <rPh sb="15" eb="17">
      <t>シセツ</t>
    </rPh>
    <rPh sb="18" eb="20">
      <t>ヒツヨウ</t>
    </rPh>
    <rPh sb="27" eb="29">
      <t>キュウスイ</t>
    </rPh>
    <rPh sb="29" eb="31">
      <t>ゲンカ</t>
    </rPh>
    <rPh sb="32" eb="35">
      <t>ヘイキンチ</t>
    </rPh>
    <rPh sb="37" eb="38">
      <t>ヤス</t>
    </rPh>
    <rPh sb="40" eb="41">
      <t>ヨ</t>
    </rPh>
    <rPh sb="49" eb="50">
      <t>ユウ</t>
    </rPh>
    <rPh sb="50" eb="52">
      <t>シュウリツ</t>
    </rPh>
    <rPh sb="53" eb="56">
      <t>ヘイキンチ</t>
    </rPh>
    <rPh sb="58" eb="59">
      <t>タカ</t>
    </rPh>
    <rPh sb="61" eb="62">
      <t>ヨ</t>
    </rPh>
    <rPh sb="76" eb="78">
      <t>リョウキン</t>
    </rPh>
    <rPh sb="78" eb="80">
      <t>カイシュウ</t>
    </rPh>
    <rPh sb="80" eb="81">
      <t>リツ</t>
    </rPh>
    <rPh sb="83" eb="85">
      <t>ケイジョウ</t>
    </rPh>
    <rPh sb="85" eb="87">
      <t>シュウシ</t>
    </rPh>
    <rPh sb="87" eb="89">
      <t>ヒリツ</t>
    </rPh>
    <rPh sb="90" eb="91">
      <t>オオム</t>
    </rPh>
    <rPh sb="92" eb="94">
      <t>リョウコウ</t>
    </rPh>
    <rPh sb="95" eb="97">
      <t>スウチ</t>
    </rPh>
    <rPh sb="105" eb="107">
      <t>ルイセキ</t>
    </rPh>
    <rPh sb="107" eb="110">
      <t>ケッソンキン</t>
    </rPh>
    <rPh sb="120" eb="122">
      <t>ケイエイ</t>
    </rPh>
    <rPh sb="123" eb="126">
      <t>ケンゼンセイ</t>
    </rPh>
    <rPh sb="131" eb="134">
      <t>ゲンジテン</t>
    </rPh>
    <rPh sb="136" eb="138">
      <t>モンダイ</t>
    </rPh>
    <rPh sb="141" eb="143">
      <t>ケンゼン</t>
    </rPh>
    <rPh sb="144" eb="146">
      <t>ジョウタイ</t>
    </rPh>
    <rPh sb="158" eb="160">
      <t>ジンコウ</t>
    </rPh>
    <rPh sb="160" eb="162">
      <t>ゲンショウ</t>
    </rPh>
    <rPh sb="163" eb="165">
      <t>セッスイ</t>
    </rPh>
    <rPh sb="165" eb="167">
      <t>イシキ</t>
    </rPh>
    <rPh sb="168" eb="170">
      <t>コウジョウ</t>
    </rPh>
    <rPh sb="177" eb="179">
      <t>シュウエキ</t>
    </rPh>
    <rPh sb="180" eb="182">
      <t>マイトシ</t>
    </rPh>
    <rPh sb="182" eb="184">
      <t>ビゲン</t>
    </rPh>
    <rPh sb="184" eb="186">
      <t>ケイコウ</t>
    </rPh>
    <rPh sb="191" eb="193">
      <t>リョウキン</t>
    </rPh>
    <rPh sb="193" eb="195">
      <t>カイシュウ</t>
    </rPh>
    <rPh sb="195" eb="196">
      <t>リツ</t>
    </rPh>
    <rPh sb="196" eb="197">
      <t>オヨ</t>
    </rPh>
    <rPh sb="199" eb="201">
      <t>ケイジョウ</t>
    </rPh>
    <rPh sb="201" eb="203">
      <t>シュウシ</t>
    </rPh>
    <rPh sb="203" eb="205">
      <t>ヒリツ</t>
    </rPh>
    <rPh sb="206" eb="207">
      <t>ヒョウ</t>
    </rPh>
    <rPh sb="210" eb="211">
      <t>ワ</t>
    </rPh>
    <rPh sb="216" eb="218">
      <t>ゲンショウ</t>
    </rPh>
    <rPh sb="218" eb="220">
      <t>ケイコウ</t>
    </rPh>
    <rPh sb="226" eb="228">
      <t>コンゴ</t>
    </rPh>
    <rPh sb="229" eb="231">
      <t>ケンゼン</t>
    </rPh>
    <rPh sb="231" eb="233">
      <t>ケイエイ</t>
    </rPh>
    <rPh sb="234" eb="236">
      <t>イジ</t>
    </rPh>
    <rPh sb="242" eb="243">
      <t>サラ</t>
    </rPh>
    <rPh sb="248" eb="250">
      <t>サクゲン</t>
    </rPh>
    <rPh sb="251" eb="253">
      <t>リョウキン</t>
    </rPh>
    <rPh sb="254" eb="256">
      <t>アンテイ</t>
    </rPh>
    <rPh sb="256" eb="258">
      <t>シュウニュウ</t>
    </rPh>
    <rPh sb="259" eb="260">
      <t>ハカ</t>
    </rPh>
    <rPh sb="261" eb="263">
      <t>ヒツヨウ</t>
    </rPh>
    <rPh sb="271" eb="273">
      <t>シセツ</t>
    </rPh>
    <rPh sb="273" eb="276">
      <t>リヨウリツ</t>
    </rPh>
    <rPh sb="281" eb="284">
      <t>ヘイキンチ</t>
    </rPh>
    <rPh sb="286" eb="287">
      <t>ヒク</t>
    </rPh>
    <rPh sb="289" eb="290">
      <t>ワル</t>
    </rPh>
    <rPh sb="292" eb="294">
      <t>スウチ</t>
    </rPh>
    <rPh sb="301" eb="303">
      <t>ゲンザイ</t>
    </rPh>
    <rPh sb="304" eb="306">
      <t>ハイスイ</t>
    </rPh>
    <rPh sb="306" eb="307">
      <t>リョウ</t>
    </rPh>
    <rPh sb="308" eb="309">
      <t>タイ</t>
    </rPh>
    <rPh sb="311" eb="313">
      <t>ハイスイ</t>
    </rPh>
    <rPh sb="313" eb="315">
      <t>ノウリョク</t>
    </rPh>
    <rPh sb="316" eb="318">
      <t>ヨリョク</t>
    </rPh>
    <rPh sb="319" eb="320">
      <t>オオ</t>
    </rPh>
    <rPh sb="322" eb="324">
      <t>ジョウタイ</t>
    </rPh>
    <rPh sb="325" eb="326">
      <t>ウカガ</t>
    </rPh>
    <rPh sb="329" eb="331">
      <t>ジンコウ</t>
    </rPh>
    <rPh sb="331" eb="333">
      <t>ゲンショウ</t>
    </rPh>
    <rPh sb="333" eb="335">
      <t>シャカイ</t>
    </rPh>
    <rPh sb="339" eb="341">
      <t>セッスイ</t>
    </rPh>
    <rPh sb="341" eb="343">
      <t>イシキ</t>
    </rPh>
    <rPh sb="344" eb="347">
      <t>コウジョウトウ</t>
    </rPh>
    <rPh sb="349" eb="351">
      <t>コンゴ</t>
    </rPh>
    <rPh sb="351" eb="352">
      <t>オオ</t>
    </rPh>
    <rPh sb="354" eb="356">
      <t>ハイスイ</t>
    </rPh>
    <rPh sb="356" eb="357">
      <t>リョウ</t>
    </rPh>
    <rPh sb="358" eb="360">
      <t>ゾウカ</t>
    </rPh>
    <rPh sb="361" eb="363">
      <t>ミコ</t>
    </rPh>
    <rPh sb="366" eb="368">
      <t>ジョウキョウ</t>
    </rPh>
    <rPh sb="374" eb="376">
      <t>イジ</t>
    </rPh>
    <rPh sb="376" eb="379">
      <t>カンリヒ</t>
    </rPh>
    <rPh sb="380" eb="382">
      <t>ヨクセイ</t>
    </rPh>
    <rPh sb="388" eb="390">
      <t>コウシン</t>
    </rPh>
    <rPh sb="390" eb="391">
      <t>ジ</t>
    </rPh>
    <rPh sb="404" eb="406">
      <t>シセツ</t>
    </rPh>
    <rPh sb="407" eb="410">
      <t>コウコウリツ</t>
    </rPh>
    <rPh sb="410" eb="411">
      <t>カ</t>
    </rPh>
    <rPh sb="412" eb="413">
      <t>ハカ</t>
    </rPh>
    <rPh sb="414" eb="416">
      <t>ヒツヨウ</t>
    </rPh>
    <phoneticPr fontId="4"/>
  </si>
  <si>
    <t>昭和45年に水道事業開始し40年以上経過している。特に町人口が急増し、水道施設に多額の投資を行った昭和50年代からまもなく40年となるため、今後②の管路経年化率は一気に高く（悪く）なることが見込まれる。対して、現状では③管路更新率は年によってバラつきはあるものの平均より低い（悪い）水準にとどまっている。</t>
    <rPh sb="0" eb="2">
      <t>ショウワ</t>
    </rPh>
    <rPh sb="4" eb="5">
      <t>ネン</t>
    </rPh>
    <rPh sb="6" eb="8">
      <t>スイドウ</t>
    </rPh>
    <rPh sb="8" eb="10">
      <t>ジギョウ</t>
    </rPh>
    <rPh sb="10" eb="12">
      <t>カイシ</t>
    </rPh>
    <rPh sb="15" eb="18">
      <t>ネンイジョウ</t>
    </rPh>
    <rPh sb="18" eb="20">
      <t>ケイカ</t>
    </rPh>
    <rPh sb="25" eb="26">
      <t>トク</t>
    </rPh>
    <rPh sb="27" eb="28">
      <t>チョウ</t>
    </rPh>
    <rPh sb="28" eb="30">
      <t>ジンコウ</t>
    </rPh>
    <rPh sb="31" eb="33">
      <t>キュウゾウ</t>
    </rPh>
    <rPh sb="35" eb="37">
      <t>スイドウ</t>
    </rPh>
    <rPh sb="37" eb="39">
      <t>シセツ</t>
    </rPh>
    <rPh sb="40" eb="42">
      <t>タガク</t>
    </rPh>
    <rPh sb="43" eb="45">
      <t>トウシ</t>
    </rPh>
    <rPh sb="46" eb="47">
      <t>ギョウ</t>
    </rPh>
    <rPh sb="49" eb="51">
      <t>ショウワ</t>
    </rPh>
    <rPh sb="53" eb="55">
      <t>ネンダイ</t>
    </rPh>
    <rPh sb="63" eb="64">
      <t>ネン</t>
    </rPh>
    <rPh sb="70" eb="72">
      <t>コンゴ</t>
    </rPh>
    <rPh sb="74" eb="76">
      <t>カンロ</t>
    </rPh>
    <rPh sb="76" eb="79">
      <t>ケイネンカ</t>
    </rPh>
    <rPh sb="79" eb="80">
      <t>リツ</t>
    </rPh>
    <rPh sb="81" eb="83">
      <t>イッキ</t>
    </rPh>
    <rPh sb="84" eb="85">
      <t>タカ</t>
    </rPh>
    <rPh sb="87" eb="88">
      <t>ワル</t>
    </rPh>
    <rPh sb="95" eb="97">
      <t>ミコ</t>
    </rPh>
    <rPh sb="101" eb="102">
      <t>タイ</t>
    </rPh>
    <rPh sb="105" eb="107">
      <t>ゲンジョウ</t>
    </rPh>
    <rPh sb="110" eb="112">
      <t>カンロ</t>
    </rPh>
    <rPh sb="112" eb="114">
      <t>コウシン</t>
    </rPh>
    <rPh sb="114" eb="115">
      <t>リツ</t>
    </rPh>
    <rPh sb="116" eb="117">
      <t>トシ</t>
    </rPh>
    <rPh sb="131" eb="133">
      <t>ヘイキン</t>
    </rPh>
    <rPh sb="135" eb="136">
      <t>ヒク</t>
    </rPh>
    <rPh sb="138" eb="139">
      <t>ワル</t>
    </rPh>
    <rPh sb="141" eb="143">
      <t>スイジュン</t>
    </rPh>
    <phoneticPr fontId="4"/>
  </si>
  <si>
    <t>経営状況は良好な数値を保っているものの今後老朽管の大量更新の時期を迎えるため、将来的に経営状況は悪化すると見込まれる。先に述べたように人口減少社会に入るなど、給水量の大きな増加は見込めない中で老朽管の更新を行うこととなる。そのために中長期的な更新需要と収支の見通しを明らかにし、料金改定など収入面の安定化と経常コストの削減等経営努力を行い、健全経営の維持を図るため、平成28年度までに経営戦略を策定する予定である。</t>
    <rPh sb="0" eb="2">
      <t>ケイエイ</t>
    </rPh>
    <rPh sb="2" eb="4">
      <t>ジョウキョウ</t>
    </rPh>
    <rPh sb="5" eb="7">
      <t>リョウコウ</t>
    </rPh>
    <rPh sb="8" eb="10">
      <t>スウチ</t>
    </rPh>
    <rPh sb="11" eb="12">
      <t>タモ</t>
    </rPh>
    <rPh sb="19" eb="21">
      <t>コンゴ</t>
    </rPh>
    <rPh sb="21" eb="23">
      <t>ロウキュウ</t>
    </rPh>
    <rPh sb="23" eb="24">
      <t>カン</t>
    </rPh>
    <rPh sb="25" eb="27">
      <t>タイリョウ</t>
    </rPh>
    <rPh sb="27" eb="29">
      <t>コウシン</t>
    </rPh>
    <rPh sb="30" eb="32">
      <t>ジキ</t>
    </rPh>
    <rPh sb="33" eb="34">
      <t>ムカ</t>
    </rPh>
    <rPh sb="39" eb="42">
      <t>ショウライテキ</t>
    </rPh>
    <rPh sb="43" eb="45">
      <t>ケイエイ</t>
    </rPh>
    <rPh sb="45" eb="47">
      <t>ジョウキョウ</t>
    </rPh>
    <rPh sb="48" eb="50">
      <t>アッカ</t>
    </rPh>
    <rPh sb="53" eb="55">
      <t>ミコ</t>
    </rPh>
    <rPh sb="59" eb="60">
      <t>サキ</t>
    </rPh>
    <rPh sb="61" eb="62">
      <t>ノ</t>
    </rPh>
    <rPh sb="67" eb="69">
      <t>ジンコウ</t>
    </rPh>
    <rPh sb="69" eb="71">
      <t>ゲンショウ</t>
    </rPh>
    <rPh sb="71" eb="73">
      <t>シャカイ</t>
    </rPh>
    <rPh sb="74" eb="75">
      <t>ハイ</t>
    </rPh>
    <rPh sb="79" eb="81">
      <t>キュウスイ</t>
    </rPh>
    <rPh sb="81" eb="82">
      <t>リョウ</t>
    </rPh>
    <rPh sb="83" eb="84">
      <t>オオ</t>
    </rPh>
    <rPh sb="86" eb="88">
      <t>ゾウカ</t>
    </rPh>
    <rPh sb="89" eb="91">
      <t>ミコ</t>
    </rPh>
    <rPh sb="94" eb="95">
      <t>ナカ</t>
    </rPh>
    <rPh sb="96" eb="98">
      <t>ロウキュウ</t>
    </rPh>
    <rPh sb="98" eb="99">
      <t>カン</t>
    </rPh>
    <rPh sb="100" eb="102">
      <t>コウシン</t>
    </rPh>
    <rPh sb="103" eb="104">
      <t>オコナ</t>
    </rPh>
    <rPh sb="183" eb="185">
      <t>ヘイセイ</t>
    </rPh>
    <rPh sb="187" eb="189">
      <t>ネンド</t>
    </rPh>
    <rPh sb="192" eb="194">
      <t>ケイエイ</t>
    </rPh>
    <rPh sb="194" eb="196">
      <t>センリャク</t>
    </rPh>
    <rPh sb="197" eb="199">
      <t>サクテイ</t>
    </rPh>
    <rPh sb="201" eb="20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</si>
</sst>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0.98</c:v>
                </c:pt>
                <c:pt idx="1">
                  <c:v>0.41</c:v>
                </c:pt>
                <c:pt idx="2">
                  <c:v>0.06</c:v>
                </c:pt>
                <c:pt idx="3">
                  <c:v>0.3</c:v>
                </c:pt>
                <c:pt idx="4" formatCode="#,##0.00;&quot;△&quot;#,##0.00">
                  <c:v>0</c:v>
                </c:pt>
              </c:numCache>
            </c:numRef>
          </c:val>
        </c:ser>
        <c:dLbls>
          <c:showLegendKey val="0"/>
          <c:showVal val="0"/>
          <c:showCatName val="0"/>
          <c:showSerName val="0"/>
          <c:showPercent val="0"/>
          <c:showBubbleSize val="0"/>
        </c:dLbls>
        <c:gapWidth val="150"/>
        <c:axId val="277276024"/>
        <c:axId val="27727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277276024"/>
        <c:axId val="277275240"/>
      </c:lineChart>
      <c:dateAx>
        <c:axId val="277276024"/>
        <c:scaling>
          <c:orientation val="minMax"/>
        </c:scaling>
        <c:delete val="1"/>
        <c:axPos val="b"/>
        <c:numFmt formatCode="ge" sourceLinked="1"/>
        <c:majorTickMark val="none"/>
        <c:minorTickMark val="none"/>
        <c:tickLblPos val="none"/>
        <c:crossAx val="277275240"/>
        <c:crosses val="autoZero"/>
        <c:auto val="1"/>
        <c:lblOffset val="100"/>
        <c:baseTimeUnit val="years"/>
      </c:dateAx>
      <c:valAx>
        <c:axId val="27727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7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42.95</c:v>
                </c:pt>
                <c:pt idx="1">
                  <c:v>41.79</c:v>
                </c:pt>
                <c:pt idx="2">
                  <c:v>42.97</c:v>
                </c:pt>
                <c:pt idx="3">
                  <c:v>43.13</c:v>
                </c:pt>
                <c:pt idx="4">
                  <c:v>42.47</c:v>
                </c:pt>
              </c:numCache>
            </c:numRef>
          </c:val>
        </c:ser>
        <c:dLbls>
          <c:showLegendKey val="0"/>
          <c:showVal val="0"/>
          <c:showCatName val="0"/>
          <c:showSerName val="0"/>
          <c:showPercent val="0"/>
          <c:showBubbleSize val="0"/>
        </c:dLbls>
        <c:gapWidth val="150"/>
        <c:axId val="319014328"/>
        <c:axId val="3190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319014328"/>
        <c:axId val="319014720"/>
      </c:lineChart>
      <c:dateAx>
        <c:axId val="319014328"/>
        <c:scaling>
          <c:orientation val="minMax"/>
        </c:scaling>
        <c:delete val="1"/>
        <c:axPos val="b"/>
        <c:numFmt formatCode="ge" sourceLinked="1"/>
        <c:majorTickMark val="none"/>
        <c:minorTickMark val="none"/>
        <c:tickLblPos val="none"/>
        <c:crossAx val="319014720"/>
        <c:crosses val="autoZero"/>
        <c:auto val="1"/>
        <c:lblOffset val="100"/>
        <c:baseTimeUnit val="years"/>
      </c:dateAx>
      <c:valAx>
        <c:axId val="3190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01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95.26</c:v>
                </c:pt>
                <c:pt idx="1">
                  <c:v>96.41</c:v>
                </c:pt>
                <c:pt idx="2">
                  <c:v>93.59</c:v>
                </c:pt>
                <c:pt idx="3">
                  <c:v>92.69</c:v>
                </c:pt>
                <c:pt idx="4">
                  <c:v>92.93</c:v>
                </c:pt>
              </c:numCache>
            </c:numRef>
          </c:val>
        </c:ser>
        <c:dLbls>
          <c:showLegendKey val="0"/>
          <c:showVal val="0"/>
          <c:showCatName val="0"/>
          <c:showSerName val="0"/>
          <c:showPercent val="0"/>
          <c:showBubbleSize val="0"/>
        </c:dLbls>
        <c:gapWidth val="150"/>
        <c:axId val="319095152"/>
        <c:axId val="31909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319095152"/>
        <c:axId val="319095544"/>
      </c:lineChart>
      <c:dateAx>
        <c:axId val="319095152"/>
        <c:scaling>
          <c:orientation val="minMax"/>
        </c:scaling>
        <c:delete val="1"/>
        <c:axPos val="b"/>
        <c:numFmt formatCode="ge" sourceLinked="1"/>
        <c:majorTickMark val="none"/>
        <c:minorTickMark val="none"/>
        <c:tickLblPos val="none"/>
        <c:crossAx val="319095544"/>
        <c:crosses val="autoZero"/>
        <c:auto val="1"/>
        <c:lblOffset val="100"/>
        <c:baseTimeUnit val="years"/>
      </c:dateAx>
      <c:valAx>
        <c:axId val="31909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09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118.7</c:v>
                </c:pt>
                <c:pt idx="1">
                  <c:v>114.62</c:v>
                </c:pt>
                <c:pt idx="2">
                  <c:v>117.27</c:v>
                </c:pt>
                <c:pt idx="3">
                  <c:v>113.29</c:v>
                </c:pt>
                <c:pt idx="4">
                  <c:v>109.99</c:v>
                </c:pt>
              </c:numCache>
            </c:numRef>
          </c:val>
        </c:ser>
        <c:dLbls>
          <c:showLegendKey val="0"/>
          <c:showVal val="0"/>
          <c:showCatName val="0"/>
          <c:showSerName val="0"/>
          <c:showPercent val="0"/>
          <c:showBubbleSize val="0"/>
        </c:dLbls>
        <c:gapWidth val="150"/>
        <c:axId val="277273672"/>
        <c:axId val="27003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277273672"/>
        <c:axId val="270032840"/>
      </c:lineChart>
      <c:dateAx>
        <c:axId val="277273672"/>
        <c:scaling>
          <c:orientation val="minMax"/>
        </c:scaling>
        <c:delete val="1"/>
        <c:axPos val="b"/>
        <c:numFmt formatCode="ge" sourceLinked="1"/>
        <c:majorTickMark val="none"/>
        <c:minorTickMark val="none"/>
        <c:tickLblPos val="none"/>
        <c:crossAx val="270032840"/>
        <c:crosses val="autoZero"/>
        <c:auto val="1"/>
        <c:lblOffset val="100"/>
        <c:baseTimeUnit val="years"/>
      </c:dateAx>
      <c:valAx>
        <c:axId val="270032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27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35.19</c:v>
                </c:pt>
                <c:pt idx="1">
                  <c:v>36.880000000000003</c:v>
                </c:pt>
                <c:pt idx="2">
                  <c:v>38.840000000000003</c:v>
                </c:pt>
                <c:pt idx="3">
                  <c:v>40.9</c:v>
                </c:pt>
                <c:pt idx="4">
                  <c:v>50.37</c:v>
                </c:pt>
              </c:numCache>
            </c:numRef>
          </c:val>
        </c:ser>
        <c:dLbls>
          <c:showLegendKey val="0"/>
          <c:showVal val="0"/>
          <c:showCatName val="0"/>
          <c:showSerName val="0"/>
          <c:showPercent val="0"/>
          <c:showBubbleSize val="0"/>
        </c:dLbls>
        <c:gapWidth val="150"/>
        <c:axId val="315926664"/>
        <c:axId val="31592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315926664"/>
        <c:axId val="315927056"/>
      </c:lineChart>
      <c:dateAx>
        <c:axId val="315926664"/>
        <c:scaling>
          <c:orientation val="minMax"/>
        </c:scaling>
        <c:delete val="1"/>
        <c:axPos val="b"/>
        <c:numFmt formatCode="ge" sourceLinked="1"/>
        <c:majorTickMark val="none"/>
        <c:minorTickMark val="none"/>
        <c:tickLblPos val="none"/>
        <c:crossAx val="315927056"/>
        <c:crosses val="autoZero"/>
        <c:auto val="1"/>
        <c:lblOffset val="100"/>
        <c:baseTimeUnit val="years"/>
      </c:dateAx>
      <c:valAx>
        <c:axId val="31592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2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formatCode="#,##0.00;&quot;△&quot;#,##0.00;&quot;-&quot;">
                  <c:v>0.34</c:v>
                </c:pt>
                <c:pt idx="1">
                  <c:v>0</c:v>
                </c:pt>
                <c:pt idx="2">
                  <c:v>0</c:v>
                </c:pt>
                <c:pt idx="3">
                  <c:v>0</c:v>
                </c:pt>
                <c:pt idx="4" formatCode="#,##0.00;&quot;△&quot;#,##0.00;&quot;-&quot;">
                  <c:v>5.67</c:v>
                </c:pt>
              </c:numCache>
            </c:numRef>
          </c:val>
        </c:ser>
        <c:dLbls>
          <c:showLegendKey val="0"/>
          <c:showVal val="0"/>
          <c:showCatName val="0"/>
          <c:showSerName val="0"/>
          <c:showPercent val="0"/>
          <c:showBubbleSize val="0"/>
        </c:dLbls>
        <c:gapWidth val="150"/>
        <c:axId val="315979064"/>
        <c:axId val="3159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315979064"/>
        <c:axId val="315979456"/>
      </c:lineChart>
      <c:dateAx>
        <c:axId val="315979064"/>
        <c:scaling>
          <c:orientation val="minMax"/>
        </c:scaling>
        <c:delete val="1"/>
        <c:axPos val="b"/>
        <c:numFmt formatCode="ge" sourceLinked="1"/>
        <c:majorTickMark val="none"/>
        <c:minorTickMark val="none"/>
        <c:tickLblPos val="none"/>
        <c:crossAx val="315979456"/>
        <c:crosses val="autoZero"/>
        <c:auto val="1"/>
        <c:lblOffset val="100"/>
        <c:baseTimeUnit val="years"/>
      </c:dateAx>
      <c:valAx>
        <c:axId val="3159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7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0016336"/>
        <c:axId val="32001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320016336"/>
        <c:axId val="320016728"/>
      </c:lineChart>
      <c:dateAx>
        <c:axId val="320016336"/>
        <c:scaling>
          <c:orientation val="minMax"/>
        </c:scaling>
        <c:delete val="1"/>
        <c:axPos val="b"/>
        <c:numFmt formatCode="ge" sourceLinked="1"/>
        <c:majorTickMark val="none"/>
        <c:minorTickMark val="none"/>
        <c:tickLblPos val="none"/>
        <c:crossAx val="320016728"/>
        <c:crosses val="autoZero"/>
        <c:auto val="1"/>
        <c:lblOffset val="100"/>
        <c:baseTimeUnit val="years"/>
      </c:dateAx>
      <c:valAx>
        <c:axId val="320016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001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696</c:v>
                </c:pt>
                <c:pt idx="1">
                  <c:v>1076.1199999999999</c:v>
                </c:pt>
                <c:pt idx="2">
                  <c:v>1722.57</c:v>
                </c:pt>
                <c:pt idx="3">
                  <c:v>1225.0899999999999</c:v>
                </c:pt>
                <c:pt idx="4">
                  <c:v>795</c:v>
                </c:pt>
              </c:numCache>
            </c:numRef>
          </c:val>
        </c:ser>
        <c:dLbls>
          <c:showLegendKey val="0"/>
          <c:showVal val="0"/>
          <c:showCatName val="0"/>
          <c:showSerName val="0"/>
          <c:showPercent val="0"/>
          <c:showBubbleSize val="0"/>
        </c:dLbls>
        <c:gapWidth val="150"/>
        <c:axId val="315978672"/>
        <c:axId val="31597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315978672"/>
        <c:axId val="315978280"/>
      </c:lineChart>
      <c:dateAx>
        <c:axId val="315978672"/>
        <c:scaling>
          <c:orientation val="minMax"/>
        </c:scaling>
        <c:delete val="1"/>
        <c:axPos val="b"/>
        <c:numFmt formatCode="ge" sourceLinked="1"/>
        <c:majorTickMark val="none"/>
        <c:minorTickMark val="none"/>
        <c:tickLblPos val="none"/>
        <c:crossAx val="315978280"/>
        <c:crosses val="autoZero"/>
        <c:auto val="1"/>
        <c:lblOffset val="100"/>
        <c:baseTimeUnit val="years"/>
      </c:dateAx>
      <c:valAx>
        <c:axId val="315978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597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369.89</c:v>
                </c:pt>
                <c:pt idx="1">
                  <c:v>370.7</c:v>
                </c:pt>
                <c:pt idx="2">
                  <c:v>359.27</c:v>
                </c:pt>
                <c:pt idx="3">
                  <c:v>361.37</c:v>
                </c:pt>
                <c:pt idx="4">
                  <c:v>352.97</c:v>
                </c:pt>
              </c:numCache>
            </c:numRef>
          </c:val>
        </c:ser>
        <c:dLbls>
          <c:showLegendKey val="0"/>
          <c:showVal val="0"/>
          <c:showCatName val="0"/>
          <c:showSerName val="0"/>
          <c:showPercent val="0"/>
          <c:showBubbleSize val="0"/>
        </c:dLbls>
        <c:gapWidth val="150"/>
        <c:axId val="320017904"/>
        <c:axId val="32001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320017904"/>
        <c:axId val="320018296"/>
      </c:lineChart>
      <c:dateAx>
        <c:axId val="320017904"/>
        <c:scaling>
          <c:orientation val="minMax"/>
        </c:scaling>
        <c:delete val="1"/>
        <c:axPos val="b"/>
        <c:numFmt formatCode="ge" sourceLinked="1"/>
        <c:majorTickMark val="none"/>
        <c:minorTickMark val="none"/>
        <c:tickLblPos val="none"/>
        <c:crossAx val="320018296"/>
        <c:crosses val="autoZero"/>
        <c:auto val="1"/>
        <c:lblOffset val="100"/>
        <c:baseTimeUnit val="years"/>
      </c:dateAx>
      <c:valAx>
        <c:axId val="320018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001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111.07</c:v>
                </c:pt>
                <c:pt idx="1">
                  <c:v>109.32</c:v>
                </c:pt>
                <c:pt idx="2">
                  <c:v>111.29</c:v>
                </c:pt>
                <c:pt idx="3">
                  <c:v>106.4</c:v>
                </c:pt>
                <c:pt idx="4">
                  <c:v>105.99</c:v>
                </c:pt>
              </c:numCache>
            </c:numRef>
          </c:val>
        </c:ser>
        <c:dLbls>
          <c:showLegendKey val="0"/>
          <c:showVal val="0"/>
          <c:showCatName val="0"/>
          <c:showSerName val="0"/>
          <c:showPercent val="0"/>
          <c:showBubbleSize val="0"/>
        </c:dLbls>
        <c:gapWidth val="150"/>
        <c:axId val="320019472"/>
        <c:axId val="32001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320019472"/>
        <c:axId val="320019864"/>
      </c:lineChart>
      <c:dateAx>
        <c:axId val="320019472"/>
        <c:scaling>
          <c:orientation val="minMax"/>
        </c:scaling>
        <c:delete val="1"/>
        <c:axPos val="b"/>
        <c:numFmt formatCode="ge" sourceLinked="1"/>
        <c:majorTickMark val="none"/>
        <c:minorTickMark val="none"/>
        <c:tickLblPos val="none"/>
        <c:crossAx val="320019864"/>
        <c:crosses val="autoZero"/>
        <c:auto val="1"/>
        <c:lblOffset val="100"/>
        <c:baseTimeUnit val="years"/>
      </c:dateAx>
      <c:valAx>
        <c:axId val="32001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01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143.12</c:v>
                </c:pt>
                <c:pt idx="1">
                  <c:v>144.35</c:v>
                </c:pt>
                <c:pt idx="2">
                  <c:v>141.82</c:v>
                </c:pt>
                <c:pt idx="3">
                  <c:v>147.82</c:v>
                </c:pt>
                <c:pt idx="4">
                  <c:v>148.47</c:v>
                </c:pt>
              </c:numCache>
            </c:numRef>
          </c:val>
        </c:ser>
        <c:dLbls>
          <c:showLegendKey val="0"/>
          <c:showVal val="0"/>
          <c:showCatName val="0"/>
          <c:showSerName val="0"/>
          <c:showPercent val="0"/>
          <c:showBubbleSize val="0"/>
        </c:dLbls>
        <c:gapWidth val="150"/>
        <c:axId val="319012760"/>
        <c:axId val="3190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319012760"/>
        <c:axId val="319013152"/>
      </c:lineChart>
      <c:dateAx>
        <c:axId val="319012760"/>
        <c:scaling>
          <c:orientation val="minMax"/>
        </c:scaling>
        <c:delete val="1"/>
        <c:axPos val="b"/>
        <c:numFmt formatCode="ge" sourceLinked="1"/>
        <c:majorTickMark val="none"/>
        <c:minorTickMark val="none"/>
        <c:tickLblPos val="none"/>
        <c:crossAx val="319013152"/>
        <c:crosses val="autoZero"/>
        <c:auto val="1"/>
        <c:lblOffset val="100"/>
        <c:baseTimeUnit val="years"/>
      </c:dateAx>
      <c:valAx>
        <c:axId val="3190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01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8" zoomScaleNormal="100" workbookViewId="0">
      <selection activeCell="BB59" sqref="BB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兵庫県　稲美町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31748</v>
      </c>
      <c r="AJ8" s="56"/>
      <c r="AK8" s="56"/>
      <c r="AL8" s="56"/>
      <c r="AM8" s="56"/>
      <c r="AN8" s="56"/>
      <c r="AO8" s="56"/>
      <c r="AP8" s="57"/>
      <c r="AQ8" s="47">
        <f>データ!R6</f>
        <v>34.92</v>
      </c>
      <c r="AR8" s="47"/>
      <c r="AS8" s="47"/>
      <c r="AT8" s="47"/>
      <c r="AU8" s="47"/>
      <c r="AV8" s="47"/>
      <c r="AW8" s="47"/>
      <c r="AX8" s="47"/>
      <c r="AY8" s="47">
        <f>データ!S6</f>
        <v>909.16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71.48</v>
      </c>
      <c r="K10" s="47"/>
      <c r="L10" s="47"/>
      <c r="M10" s="47"/>
      <c r="N10" s="47"/>
      <c r="O10" s="47"/>
      <c r="P10" s="47"/>
      <c r="Q10" s="47"/>
      <c r="R10" s="47">
        <f>データ!O6</f>
        <v>100</v>
      </c>
      <c r="S10" s="47"/>
      <c r="T10" s="47"/>
      <c r="U10" s="47"/>
      <c r="V10" s="47"/>
      <c r="W10" s="47"/>
      <c r="X10" s="47"/>
      <c r="Y10" s="47"/>
      <c r="Z10" s="78">
        <f>データ!P6</f>
        <v>2750</v>
      </c>
      <c r="AA10" s="78"/>
      <c r="AB10" s="78"/>
      <c r="AC10" s="78"/>
      <c r="AD10" s="78"/>
      <c r="AE10" s="78"/>
      <c r="AF10" s="78"/>
      <c r="AG10" s="78"/>
      <c r="AH10" s="2"/>
      <c r="AI10" s="78">
        <f>データ!T6</f>
        <v>31650</v>
      </c>
      <c r="AJ10" s="78"/>
      <c r="AK10" s="78"/>
      <c r="AL10" s="78"/>
      <c r="AM10" s="78"/>
      <c r="AN10" s="78"/>
      <c r="AO10" s="78"/>
      <c r="AP10" s="78"/>
      <c r="AQ10" s="47">
        <f>データ!U6</f>
        <v>34.96</v>
      </c>
      <c r="AR10" s="47"/>
      <c r="AS10" s="47"/>
      <c r="AT10" s="47"/>
      <c r="AU10" s="47"/>
      <c r="AV10" s="47"/>
      <c r="AW10" s="47"/>
      <c r="AX10" s="47"/>
      <c r="AY10" s="47">
        <f>データ!V6</f>
        <v>905.32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283819</v>
      </c>
      <c r="D6" s="31">
        <f t="shared" si="3"/>
        <v>46</v>
      </c>
      <c r="E6" s="31">
        <f t="shared" si="3"/>
        <v>1</v>
      </c>
      <c r="F6" s="31">
        <f t="shared" si="3"/>
        <v>0</v>
      </c>
      <c r="G6" s="31">
        <f t="shared" si="3"/>
        <v>1</v>
      </c>
      <c r="H6" s="31" t="str">
        <f t="shared" si="3"/>
        <v>兵庫県　稲美町</v>
      </c>
      <c r="I6" s="31" t="str">
        <f t="shared" si="3"/>
        <v>法適用</v>
      </c>
      <c r="J6" s="31" t="str">
        <f t="shared" si="3"/>
        <v>水道事業</v>
      </c>
      <c r="K6" s="31" t="str">
        <f t="shared" si="3"/>
        <v>末端給水事業</v>
      </c>
      <c r="L6" s="31" t="str">
        <f t="shared" si="3"/>
        <v>A5</v>
      </c>
      <c r="M6" s="32" t="str">
        <f t="shared" si="3"/>
        <v>-</v>
      </c>
      <c r="N6" s="32">
        <f t="shared" si="3"/>
        <v>71.48</v>
      </c>
      <c r="O6" s="32">
        <f t="shared" si="3"/>
        <v>100</v>
      </c>
      <c r="P6" s="32">
        <f t="shared" si="3"/>
        <v>2750</v>
      </c>
      <c r="Q6" s="32">
        <f t="shared" si="3"/>
        <v>31748</v>
      </c>
      <c r="R6" s="32">
        <f t="shared" si="3"/>
        <v>34.92</v>
      </c>
      <c r="S6" s="32">
        <f t="shared" si="3"/>
        <v>909.16</v>
      </c>
      <c r="T6" s="32">
        <f t="shared" si="3"/>
        <v>31650</v>
      </c>
      <c r="U6" s="32">
        <f t="shared" si="3"/>
        <v>34.96</v>
      </c>
      <c r="V6" s="32">
        <f t="shared" si="3"/>
        <v>905.32</v>
      </c>
      <c r="W6" s="33">
        <f>IF(W7="",NA(),W7)</f>
        <v>118.7</v>
      </c>
      <c r="X6" s="33">
        <f t="shared" ref="X6:AF6" si="4">IF(X7="",NA(),X7)</f>
        <v>114.62</v>
      </c>
      <c r="Y6" s="33">
        <f t="shared" si="4"/>
        <v>117.27</v>
      </c>
      <c r="Z6" s="33">
        <f t="shared" si="4"/>
        <v>113.29</v>
      </c>
      <c r="AA6" s="33">
        <f t="shared" si="4"/>
        <v>109.99</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696</v>
      </c>
      <c r="AT6" s="33">
        <f t="shared" ref="AT6:BB6" si="6">IF(AT7="",NA(),AT7)</f>
        <v>1076.1199999999999</v>
      </c>
      <c r="AU6" s="33">
        <f t="shared" si="6"/>
        <v>1722.57</v>
      </c>
      <c r="AV6" s="33">
        <f t="shared" si="6"/>
        <v>1225.0899999999999</v>
      </c>
      <c r="AW6" s="33">
        <f t="shared" si="6"/>
        <v>795</v>
      </c>
      <c r="AX6" s="33">
        <f t="shared" si="6"/>
        <v>792.56</v>
      </c>
      <c r="AY6" s="33">
        <f t="shared" si="6"/>
        <v>832.37</v>
      </c>
      <c r="AZ6" s="33">
        <f t="shared" si="6"/>
        <v>852.01</v>
      </c>
      <c r="BA6" s="33">
        <f t="shared" si="6"/>
        <v>909.68</v>
      </c>
      <c r="BB6" s="33">
        <f t="shared" si="6"/>
        <v>382.09</v>
      </c>
      <c r="BC6" s="32" t="str">
        <f>IF(BC7="","",IF(BC7="-","【-】","【"&amp;SUBSTITUTE(TEXT(BC7,"#,##0.00"),"-","△")&amp;"】"))</f>
        <v>【264.16】</v>
      </c>
      <c r="BD6" s="33">
        <f>IF(BD7="",NA(),BD7)</f>
        <v>369.89</v>
      </c>
      <c r="BE6" s="33">
        <f t="shared" ref="BE6:BM6" si="7">IF(BE7="",NA(),BE7)</f>
        <v>370.7</v>
      </c>
      <c r="BF6" s="33">
        <f t="shared" si="7"/>
        <v>359.27</v>
      </c>
      <c r="BG6" s="33">
        <f t="shared" si="7"/>
        <v>361.37</v>
      </c>
      <c r="BH6" s="33">
        <f t="shared" si="7"/>
        <v>352.97</v>
      </c>
      <c r="BI6" s="33">
        <f t="shared" si="7"/>
        <v>403.05</v>
      </c>
      <c r="BJ6" s="33">
        <f t="shared" si="7"/>
        <v>403.15</v>
      </c>
      <c r="BK6" s="33">
        <f t="shared" si="7"/>
        <v>391.4</v>
      </c>
      <c r="BL6" s="33">
        <f t="shared" si="7"/>
        <v>382.65</v>
      </c>
      <c r="BM6" s="33">
        <f t="shared" si="7"/>
        <v>385.06</v>
      </c>
      <c r="BN6" s="32" t="str">
        <f>IF(BN7="","",IF(BN7="-","【-】","【"&amp;SUBSTITUTE(TEXT(BN7,"#,##0.00"),"-","△")&amp;"】"))</f>
        <v>【283.72】</v>
      </c>
      <c r="BO6" s="33">
        <f>IF(BO7="",NA(),BO7)</f>
        <v>111.07</v>
      </c>
      <c r="BP6" s="33">
        <f t="shared" ref="BP6:BX6" si="8">IF(BP7="",NA(),BP7)</f>
        <v>109.32</v>
      </c>
      <c r="BQ6" s="33">
        <f t="shared" si="8"/>
        <v>111.29</v>
      </c>
      <c r="BR6" s="33">
        <f t="shared" si="8"/>
        <v>106.4</v>
      </c>
      <c r="BS6" s="33">
        <f t="shared" si="8"/>
        <v>105.99</v>
      </c>
      <c r="BT6" s="33">
        <f t="shared" si="8"/>
        <v>97.63</v>
      </c>
      <c r="BU6" s="33">
        <f t="shared" si="8"/>
        <v>94.86</v>
      </c>
      <c r="BV6" s="33">
        <f t="shared" si="8"/>
        <v>95.91</v>
      </c>
      <c r="BW6" s="33">
        <f t="shared" si="8"/>
        <v>96.1</v>
      </c>
      <c r="BX6" s="33">
        <f t="shared" si="8"/>
        <v>99.07</v>
      </c>
      <c r="BY6" s="32" t="str">
        <f>IF(BY7="","",IF(BY7="-","【-】","【"&amp;SUBSTITUTE(TEXT(BY7,"#,##0.00"),"-","△")&amp;"】"))</f>
        <v>【104.60】</v>
      </c>
      <c r="BZ6" s="33">
        <f>IF(BZ7="",NA(),BZ7)</f>
        <v>143.12</v>
      </c>
      <c r="CA6" s="33">
        <f t="shared" ref="CA6:CI6" si="9">IF(CA7="",NA(),CA7)</f>
        <v>144.35</v>
      </c>
      <c r="CB6" s="33">
        <f t="shared" si="9"/>
        <v>141.82</v>
      </c>
      <c r="CC6" s="33">
        <f t="shared" si="9"/>
        <v>147.82</v>
      </c>
      <c r="CD6" s="33">
        <f t="shared" si="9"/>
        <v>148.47</v>
      </c>
      <c r="CE6" s="33">
        <f t="shared" si="9"/>
        <v>172.59</v>
      </c>
      <c r="CF6" s="33">
        <f t="shared" si="9"/>
        <v>179.14</v>
      </c>
      <c r="CG6" s="33">
        <f t="shared" si="9"/>
        <v>179.29</v>
      </c>
      <c r="CH6" s="33">
        <f t="shared" si="9"/>
        <v>178.39</v>
      </c>
      <c r="CI6" s="33">
        <f t="shared" si="9"/>
        <v>173.03</v>
      </c>
      <c r="CJ6" s="32" t="str">
        <f>IF(CJ7="","",IF(CJ7="-","【-】","【"&amp;SUBSTITUTE(TEXT(CJ7,"#,##0.00"),"-","△")&amp;"】"))</f>
        <v>【164.21】</v>
      </c>
      <c r="CK6" s="33">
        <f>IF(CK7="",NA(),CK7)</f>
        <v>42.95</v>
      </c>
      <c r="CL6" s="33">
        <f t="shared" ref="CL6:CT6" si="10">IF(CL7="",NA(),CL7)</f>
        <v>41.79</v>
      </c>
      <c r="CM6" s="33">
        <f t="shared" si="10"/>
        <v>42.97</v>
      </c>
      <c r="CN6" s="33">
        <f t="shared" si="10"/>
        <v>43.13</v>
      </c>
      <c r="CO6" s="33">
        <f t="shared" si="10"/>
        <v>42.47</v>
      </c>
      <c r="CP6" s="33">
        <f t="shared" si="10"/>
        <v>60.17</v>
      </c>
      <c r="CQ6" s="33">
        <f t="shared" si="10"/>
        <v>58.76</v>
      </c>
      <c r="CR6" s="33">
        <f t="shared" si="10"/>
        <v>59.09</v>
      </c>
      <c r="CS6" s="33">
        <f t="shared" si="10"/>
        <v>59.23</v>
      </c>
      <c r="CT6" s="33">
        <f t="shared" si="10"/>
        <v>58.58</v>
      </c>
      <c r="CU6" s="32" t="str">
        <f>IF(CU7="","",IF(CU7="-","【-】","【"&amp;SUBSTITUTE(TEXT(CU7,"#,##0.00"),"-","△")&amp;"】"))</f>
        <v>【59.80】</v>
      </c>
      <c r="CV6" s="33">
        <f>IF(CV7="",NA(),CV7)</f>
        <v>95.26</v>
      </c>
      <c r="CW6" s="33">
        <f t="shared" ref="CW6:DE6" si="11">IF(CW7="",NA(),CW7)</f>
        <v>96.41</v>
      </c>
      <c r="CX6" s="33">
        <f t="shared" si="11"/>
        <v>93.59</v>
      </c>
      <c r="CY6" s="33">
        <f t="shared" si="11"/>
        <v>92.69</v>
      </c>
      <c r="CZ6" s="33">
        <f t="shared" si="11"/>
        <v>92.93</v>
      </c>
      <c r="DA6" s="33">
        <f t="shared" si="11"/>
        <v>85.47</v>
      </c>
      <c r="DB6" s="33">
        <f t="shared" si="11"/>
        <v>84.87</v>
      </c>
      <c r="DC6" s="33">
        <f t="shared" si="11"/>
        <v>85.4</v>
      </c>
      <c r="DD6" s="33">
        <f t="shared" si="11"/>
        <v>85.53</v>
      </c>
      <c r="DE6" s="33">
        <f t="shared" si="11"/>
        <v>85.23</v>
      </c>
      <c r="DF6" s="32" t="str">
        <f>IF(DF7="","",IF(DF7="-","【-】","【"&amp;SUBSTITUTE(TEXT(DF7,"#,##0.00"),"-","△")&amp;"】"))</f>
        <v>【89.78】</v>
      </c>
      <c r="DG6" s="33">
        <f>IF(DG7="",NA(),DG7)</f>
        <v>35.19</v>
      </c>
      <c r="DH6" s="33">
        <f t="shared" ref="DH6:DP6" si="12">IF(DH7="",NA(),DH7)</f>
        <v>36.880000000000003</v>
      </c>
      <c r="DI6" s="33">
        <f t="shared" si="12"/>
        <v>38.840000000000003</v>
      </c>
      <c r="DJ6" s="33">
        <f t="shared" si="12"/>
        <v>40.9</v>
      </c>
      <c r="DK6" s="33">
        <f t="shared" si="12"/>
        <v>50.37</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0.34</v>
      </c>
      <c r="DS6" s="32">
        <f t="shared" ref="DS6:EA6" si="13">IF(DS7="",NA(),DS7)</f>
        <v>0</v>
      </c>
      <c r="DT6" s="32">
        <f t="shared" si="13"/>
        <v>0</v>
      </c>
      <c r="DU6" s="32">
        <f t="shared" si="13"/>
        <v>0</v>
      </c>
      <c r="DV6" s="33">
        <f t="shared" si="13"/>
        <v>5.67</v>
      </c>
      <c r="DW6" s="33">
        <f t="shared" si="13"/>
        <v>6.06</v>
      </c>
      <c r="DX6" s="33">
        <f t="shared" si="13"/>
        <v>6.47</v>
      </c>
      <c r="DY6" s="33">
        <f t="shared" si="13"/>
        <v>7.8</v>
      </c>
      <c r="DZ6" s="33">
        <f t="shared" si="13"/>
        <v>8.39</v>
      </c>
      <c r="EA6" s="33">
        <f t="shared" si="13"/>
        <v>10.09</v>
      </c>
      <c r="EB6" s="32" t="str">
        <f>IF(EB7="","",IF(EB7="-","【-】","【"&amp;SUBSTITUTE(TEXT(EB7,"#,##0.00"),"-","△")&amp;"】"))</f>
        <v>【12.42】</v>
      </c>
      <c r="EC6" s="33">
        <f>IF(EC7="",NA(),EC7)</f>
        <v>0.98</v>
      </c>
      <c r="ED6" s="33">
        <f t="shared" ref="ED6:EL6" si="14">IF(ED7="",NA(),ED7)</f>
        <v>0.41</v>
      </c>
      <c r="EE6" s="33">
        <f t="shared" si="14"/>
        <v>0.06</v>
      </c>
      <c r="EF6" s="33">
        <f t="shared" si="14"/>
        <v>0.3</v>
      </c>
      <c r="EG6" s="32">
        <f t="shared" si="14"/>
        <v>0</v>
      </c>
      <c r="EH6" s="33">
        <f t="shared" si="14"/>
        <v>0.68</v>
      </c>
      <c r="EI6" s="33">
        <f t="shared" si="14"/>
        <v>0.7</v>
      </c>
      <c r="EJ6" s="33">
        <f t="shared" si="14"/>
        <v>0.81</v>
      </c>
      <c r="EK6" s="33">
        <f t="shared" si="14"/>
        <v>0.59</v>
      </c>
      <c r="EL6" s="33">
        <f t="shared" si="14"/>
        <v>0.6</v>
      </c>
      <c r="EM6" s="32" t="str">
        <f>IF(EM7="","",IF(EM7="-","【-】","【"&amp;SUBSTITUTE(TEXT(EM7,"#,##0.00"),"-","△")&amp;"】"))</f>
        <v>【0.78】</v>
      </c>
    </row>
    <row r="7" spans="1:143" s="34" customFormat="1" x14ac:dyDescent="0.15">
      <c r="A7" s="26"/>
      <c r="B7" s="35">
        <v>2014</v>
      </c>
      <c r="C7" s="35">
        <v>283819</v>
      </c>
      <c r="D7" s="35">
        <v>46</v>
      </c>
      <c r="E7" s="35">
        <v>1</v>
      </c>
      <c r="F7" s="35">
        <v>0</v>
      </c>
      <c r="G7" s="35">
        <v>1</v>
      </c>
      <c r="H7" s="35" t="s">
        <v>93</v>
      </c>
      <c r="I7" s="35" t="s">
        <v>94</v>
      </c>
      <c r="J7" s="35" t="s">
        <v>95</v>
      </c>
      <c r="K7" s="35" t="s">
        <v>96</v>
      </c>
      <c r="L7" s="35" t="s">
        <v>97</v>
      </c>
      <c r="M7" s="36" t="s">
        <v>98</v>
      </c>
      <c r="N7" s="36">
        <v>71.48</v>
      </c>
      <c r="O7" s="36">
        <v>100</v>
      </c>
      <c r="P7" s="36">
        <v>2750</v>
      </c>
      <c r="Q7" s="36">
        <v>31748</v>
      </c>
      <c r="R7" s="36">
        <v>34.92</v>
      </c>
      <c r="S7" s="36">
        <v>909.16</v>
      </c>
      <c r="T7" s="36">
        <v>31650</v>
      </c>
      <c r="U7" s="36">
        <v>34.96</v>
      </c>
      <c r="V7" s="36">
        <v>905.32</v>
      </c>
      <c r="W7" s="36">
        <v>118.7</v>
      </c>
      <c r="X7" s="36">
        <v>114.62</v>
      </c>
      <c r="Y7" s="36">
        <v>117.27</v>
      </c>
      <c r="Z7" s="36">
        <v>113.29</v>
      </c>
      <c r="AA7" s="36">
        <v>109.99</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696</v>
      </c>
      <c r="AT7" s="36">
        <v>1076.1199999999999</v>
      </c>
      <c r="AU7" s="36">
        <v>1722.57</v>
      </c>
      <c r="AV7" s="36">
        <v>1225.0899999999999</v>
      </c>
      <c r="AW7" s="36">
        <v>795</v>
      </c>
      <c r="AX7" s="36">
        <v>792.56</v>
      </c>
      <c r="AY7" s="36">
        <v>832.37</v>
      </c>
      <c r="AZ7" s="36">
        <v>852.01</v>
      </c>
      <c r="BA7" s="36">
        <v>909.68</v>
      </c>
      <c r="BB7" s="36">
        <v>382.09</v>
      </c>
      <c r="BC7" s="36">
        <v>264.16000000000003</v>
      </c>
      <c r="BD7" s="36">
        <v>369.89</v>
      </c>
      <c r="BE7" s="36">
        <v>370.7</v>
      </c>
      <c r="BF7" s="36">
        <v>359.27</v>
      </c>
      <c r="BG7" s="36">
        <v>361.37</v>
      </c>
      <c r="BH7" s="36">
        <v>352.97</v>
      </c>
      <c r="BI7" s="36">
        <v>403.05</v>
      </c>
      <c r="BJ7" s="36">
        <v>403.15</v>
      </c>
      <c r="BK7" s="36">
        <v>391.4</v>
      </c>
      <c r="BL7" s="36">
        <v>382.65</v>
      </c>
      <c r="BM7" s="36">
        <v>385.06</v>
      </c>
      <c r="BN7" s="36">
        <v>283.72000000000003</v>
      </c>
      <c r="BO7" s="36">
        <v>111.07</v>
      </c>
      <c r="BP7" s="36">
        <v>109.32</v>
      </c>
      <c r="BQ7" s="36">
        <v>111.29</v>
      </c>
      <c r="BR7" s="36">
        <v>106.4</v>
      </c>
      <c r="BS7" s="36">
        <v>105.99</v>
      </c>
      <c r="BT7" s="36">
        <v>97.63</v>
      </c>
      <c r="BU7" s="36">
        <v>94.86</v>
      </c>
      <c r="BV7" s="36">
        <v>95.91</v>
      </c>
      <c r="BW7" s="36">
        <v>96.1</v>
      </c>
      <c r="BX7" s="36">
        <v>99.07</v>
      </c>
      <c r="BY7" s="36">
        <v>104.6</v>
      </c>
      <c r="BZ7" s="36">
        <v>143.12</v>
      </c>
      <c r="CA7" s="36">
        <v>144.35</v>
      </c>
      <c r="CB7" s="36">
        <v>141.82</v>
      </c>
      <c r="CC7" s="36">
        <v>147.82</v>
      </c>
      <c r="CD7" s="36">
        <v>148.47</v>
      </c>
      <c r="CE7" s="36">
        <v>172.59</v>
      </c>
      <c r="CF7" s="36">
        <v>179.14</v>
      </c>
      <c r="CG7" s="36">
        <v>179.29</v>
      </c>
      <c r="CH7" s="36">
        <v>178.39</v>
      </c>
      <c r="CI7" s="36">
        <v>173.03</v>
      </c>
      <c r="CJ7" s="36">
        <v>164.21</v>
      </c>
      <c r="CK7" s="36">
        <v>42.95</v>
      </c>
      <c r="CL7" s="36">
        <v>41.79</v>
      </c>
      <c r="CM7" s="36">
        <v>42.97</v>
      </c>
      <c r="CN7" s="36">
        <v>43.13</v>
      </c>
      <c r="CO7" s="36">
        <v>42.47</v>
      </c>
      <c r="CP7" s="36">
        <v>60.17</v>
      </c>
      <c r="CQ7" s="36">
        <v>58.76</v>
      </c>
      <c r="CR7" s="36">
        <v>59.09</v>
      </c>
      <c r="CS7" s="36">
        <v>59.23</v>
      </c>
      <c r="CT7" s="36">
        <v>58.58</v>
      </c>
      <c r="CU7" s="36">
        <v>59.8</v>
      </c>
      <c r="CV7" s="36">
        <v>95.26</v>
      </c>
      <c r="CW7" s="36">
        <v>96.41</v>
      </c>
      <c r="CX7" s="36">
        <v>93.59</v>
      </c>
      <c r="CY7" s="36">
        <v>92.69</v>
      </c>
      <c r="CZ7" s="36">
        <v>92.93</v>
      </c>
      <c r="DA7" s="36">
        <v>85.47</v>
      </c>
      <c r="DB7" s="36">
        <v>84.87</v>
      </c>
      <c r="DC7" s="36">
        <v>85.4</v>
      </c>
      <c r="DD7" s="36">
        <v>85.53</v>
      </c>
      <c r="DE7" s="36">
        <v>85.23</v>
      </c>
      <c r="DF7" s="36">
        <v>89.78</v>
      </c>
      <c r="DG7" s="36">
        <v>35.19</v>
      </c>
      <c r="DH7" s="36">
        <v>36.880000000000003</v>
      </c>
      <c r="DI7" s="36">
        <v>38.840000000000003</v>
      </c>
      <c r="DJ7" s="36">
        <v>40.9</v>
      </c>
      <c r="DK7" s="36">
        <v>50.37</v>
      </c>
      <c r="DL7" s="36">
        <v>34.47</v>
      </c>
      <c r="DM7" s="36">
        <v>35.53</v>
      </c>
      <c r="DN7" s="36">
        <v>36.36</v>
      </c>
      <c r="DO7" s="36">
        <v>37.340000000000003</v>
      </c>
      <c r="DP7" s="36">
        <v>44.31</v>
      </c>
      <c r="DQ7" s="36">
        <v>46.31</v>
      </c>
      <c r="DR7" s="36">
        <v>0.34</v>
      </c>
      <c r="DS7" s="36">
        <v>0</v>
      </c>
      <c r="DT7" s="36">
        <v>0</v>
      </c>
      <c r="DU7" s="36">
        <v>0</v>
      </c>
      <c r="DV7" s="36">
        <v>5.67</v>
      </c>
      <c r="DW7" s="36">
        <v>6.06</v>
      </c>
      <c r="DX7" s="36">
        <v>6.47</v>
      </c>
      <c r="DY7" s="36">
        <v>7.8</v>
      </c>
      <c r="DZ7" s="36">
        <v>8.39</v>
      </c>
      <c r="EA7" s="36">
        <v>10.09</v>
      </c>
      <c r="EB7" s="36">
        <v>12.42</v>
      </c>
      <c r="EC7" s="36">
        <v>0.98</v>
      </c>
      <c r="ED7" s="36">
        <v>0.41</v>
      </c>
      <c r="EE7" s="36">
        <v>0.06</v>
      </c>
      <c r="EF7" s="36">
        <v>0.3</v>
      </c>
      <c r="EG7" s="36">
        <v>0</v>
      </c>
      <c r="EH7" s="36">
        <v>0.68</v>
      </c>
      <c r="EI7" s="36">
        <v>0.7</v>
      </c>
      <c r="EJ7" s="36">
        <v>0.81</v>
      </c>
      <c r="EK7" s="36">
        <v>0.59</v>
      </c>
      <c r="EL7" s="36">
        <v>0.6</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FLJ124</cp:lastModifiedBy>
  <cp:lastPrinted>2016-02-22T01:58:49Z</cp:lastPrinted>
  <dcterms:created xsi:type="dcterms:W3CDTF">2016-02-03T07:24:57Z</dcterms:created>
  <dcterms:modified xsi:type="dcterms:W3CDTF">2016-02-22T01:58:51Z</dcterms:modified>
  <cp:category/>
</cp:coreProperties>
</file>