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<sst xmlns="http://schemas.openxmlformats.org/spreadsheetml/2006/main" count="221" uniqueCount="111">
  <si>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</si>
  <si>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</si>
  <si>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</si>
  <si>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</si>
  <si>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</si>
  <si>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</si>
  <si>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</si>
  <si>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</si>
  <si>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</si>
  <si>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</si>
  <si>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</si>
  <si>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</si>
  <si>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</si>
  <si>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</si>
  <si>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</si>
  <si>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</si>
  <si>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</si>
  <si>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</si>
  <si>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</si>
  <si>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</si>
  <si>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</si>
  <si>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</si>
  <si>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</si>
  <si>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</si>
  <si>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</si>
  <si>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</si>
  <si>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</si>
  <si>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</si>
  <si>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</si>
  <si>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</si>
  <si>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</si>
  <si>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</si>
  <si>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</si>
  <si>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</si>
  <si>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</si>
  <si>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</si>
  <si>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</si>
  <si>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</si>
  <si>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</si>
  <si>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</si>
  <si>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</si>
  <si>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</si>
  <si>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</si>
  <si>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</si>
  <si>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</si>
  <si>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</si>
  <si>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</si>
  <si>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</si>
  <si>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</si>
  <si>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</si>
  <si>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</si>
  <si>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</si>
  <si>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</si>
  <si>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</si>
  <si>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</si>
  <si>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</si>
  <si>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</si>
  <si>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</si>
  <si>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</si>
  <si>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</si>
  <si>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</si>
  <si>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</si>
  <si>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</si>
  <si>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</si>
  <si>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</si>
  <si>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</si>
  <si>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</si>
  <si>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</si>
  <si>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</si>
  <si>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</si>
  <si>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</si>
  <si>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</si>
  <si>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</si>
  <si>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</si>
  <si>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</si>
  <si>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</si>
  <si>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</si>
  <si>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</si>
  <si>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</si>
  <si>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</si>
  <si>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</si>
  <si>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</si>
  <si>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</si>
  <si>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</si>
  <si>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</si>
  <si>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</si>
  <si>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</si>
  <si>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</si>
  <si>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</si>
  <si>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</si>
  <si>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</si>
  <si>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</si>
  <si>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</si>
  <si>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</si>
  <si>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</si>
  <si>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</si>
  <si>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</si>
  <si>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</si>
  <si>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</si>
  <si>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</si>
  <si>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</si>
  <si>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</si>
  <si>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</si>
  <si>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</si>
  <si>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</si>
  <si>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</si>
  <si>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</si>
  <si>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</si>
  <si>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①収益的収支比率は総収益に対し地方債償還金が同額程度あるため厳しい状態であるが、今後、地方債償還額の減少とともに好転すると予測される。
④企業債残高対事業規模比率は本地域が中山間地域のため処理人口規模の割に下水道管渠建設に多額の費用がかかったことにより地方債借入額が膨らんだため高比率になったと考えられる。
⑤経費回収率は汚水処理費の内訳である資本費の汚水処理費が６割を占め、その額は使用料より高いため50～60％の結果となった。維持管理費は使用料で十分まかなえている。
⑥汚水処理原価は類似団体平均値と同程度の値となった。H26年度から有収水量の算定を実績水量から課金水量へ改め、有収水量が減少したため汚水処理原価は上昇した。汚水処理原価のうち維持管理分と資本分の割合は４：６と資本分の割合が大きい。
⑦施設利用率は処理能力に対し平均６割程度の流入で余裕がある。これは少子高齢化による人口減少やエコ意識の高まり、節水型商品の普及による水道の使用量減少によるところが大きい。
　今後は小規模処理施設の統合を行い経営改善を進めたい。
⑧水洗化率は現在９６％と高い水洗化率となっている。これ以上の向上は難しいが、経営改善のため水洗化率向上に努力したい。
</t>
    <rPh sb="1" eb="4">
      <t>シュウエキテキ</t>
    </rPh>
    <rPh sb="4" eb="6">
      <t>シュウシ</t>
    </rPh>
    <rPh sb="6" eb="8">
      <t>ヒリツ</t>
    </rPh>
    <rPh sb="9" eb="12">
      <t>ソウシュウエキ</t>
    </rPh>
    <rPh sb="13" eb="14">
      <t>タイ</t>
    </rPh>
    <rPh sb="15" eb="18">
      <t>チホウサイ</t>
    </rPh>
    <rPh sb="18" eb="21">
      <t>ショウカンキン</t>
    </rPh>
    <rPh sb="22" eb="24">
      <t>ドウガク</t>
    </rPh>
    <rPh sb="24" eb="26">
      <t>テイド</t>
    </rPh>
    <rPh sb="30" eb="31">
      <t>キビ</t>
    </rPh>
    <rPh sb="33" eb="35">
      <t>ジョウタイ</t>
    </rPh>
    <rPh sb="40" eb="42">
      <t>コンゴ</t>
    </rPh>
    <rPh sb="43" eb="46">
      <t>チホウサイ</t>
    </rPh>
    <rPh sb="46" eb="49">
      <t>ショウカンガク</t>
    </rPh>
    <rPh sb="50" eb="52">
      <t>ゲンショウ</t>
    </rPh>
    <rPh sb="56" eb="58">
      <t>コウテン</t>
    </rPh>
    <rPh sb="61" eb="63">
      <t>ヨソク</t>
    </rPh>
    <rPh sb="83" eb="84">
      <t>ホン</t>
    </rPh>
    <rPh sb="84" eb="86">
      <t>チイキ</t>
    </rPh>
    <rPh sb="87" eb="88">
      <t>チュウ</t>
    </rPh>
    <rPh sb="88" eb="89">
      <t>サン</t>
    </rPh>
    <rPh sb="89" eb="90">
      <t>カン</t>
    </rPh>
    <rPh sb="90" eb="92">
      <t>チイキ</t>
    </rPh>
    <rPh sb="95" eb="97">
      <t>ショリ</t>
    </rPh>
    <rPh sb="97" eb="99">
      <t>ジンコウ</t>
    </rPh>
    <rPh sb="99" eb="101">
      <t>キボ</t>
    </rPh>
    <rPh sb="102" eb="103">
      <t>ワリ</t>
    </rPh>
    <rPh sb="104" eb="107">
      <t>ゲスイドウ</t>
    </rPh>
    <rPh sb="107" eb="109">
      <t>カンキョ</t>
    </rPh>
    <rPh sb="109" eb="111">
      <t>ケンセツ</t>
    </rPh>
    <rPh sb="112" eb="114">
      <t>タガク</t>
    </rPh>
    <rPh sb="115" eb="117">
      <t>ヒヨウ</t>
    </rPh>
    <rPh sb="127" eb="130">
      <t>チホウサイ</t>
    </rPh>
    <rPh sb="130" eb="132">
      <t>カリイレ</t>
    </rPh>
    <rPh sb="132" eb="133">
      <t>ガク</t>
    </rPh>
    <rPh sb="134" eb="135">
      <t>フク</t>
    </rPh>
    <rPh sb="140" eb="141">
      <t>コウ</t>
    </rPh>
    <rPh sb="141" eb="143">
      <t>ヒリツ</t>
    </rPh>
    <rPh sb="148" eb="149">
      <t>カンガ</t>
    </rPh>
    <rPh sb="157" eb="159">
      <t>ケイヒ</t>
    </rPh>
    <rPh sb="159" eb="162">
      <t>カイシュウリツ</t>
    </rPh>
    <rPh sb="163" eb="165">
      <t>オスイ</t>
    </rPh>
    <rPh sb="165" eb="168">
      <t>ショリヒ</t>
    </rPh>
    <rPh sb="169" eb="171">
      <t>ウチワケ</t>
    </rPh>
    <rPh sb="174" eb="177">
      <t>シホンヒ</t>
    </rPh>
    <rPh sb="178" eb="180">
      <t>オスイ</t>
    </rPh>
    <rPh sb="180" eb="183">
      <t>ショリヒ</t>
    </rPh>
    <rPh sb="185" eb="186">
      <t>ワリ</t>
    </rPh>
    <rPh sb="187" eb="188">
      <t>シ</t>
    </rPh>
    <rPh sb="192" eb="193">
      <t>ガク</t>
    </rPh>
    <rPh sb="194" eb="197">
      <t>シヨウリョウ</t>
    </rPh>
    <rPh sb="199" eb="200">
      <t>タカ</t>
    </rPh>
    <rPh sb="210" eb="212">
      <t>ケッカ</t>
    </rPh>
    <rPh sb="217" eb="219">
      <t>イジ</t>
    </rPh>
    <rPh sb="219" eb="222">
      <t>カンリヒ</t>
    </rPh>
    <rPh sb="223" eb="226">
      <t>シヨウリョウ</t>
    </rPh>
    <rPh sb="227" eb="229">
      <t>ジュウブン</t>
    </rPh>
    <rPh sb="240" eb="242">
      <t>オスイ</t>
    </rPh>
    <rPh sb="242" eb="244">
      <t>ショリ</t>
    </rPh>
    <rPh sb="244" eb="246">
      <t>ゲンカ</t>
    </rPh>
    <rPh sb="247" eb="249">
      <t>ルイジ</t>
    </rPh>
    <rPh sb="249" eb="251">
      <t>ダンタイ</t>
    </rPh>
    <rPh sb="251" eb="254">
      <t>ヘイキンチ</t>
    </rPh>
    <rPh sb="255" eb="258">
      <t>ドウテイド</t>
    </rPh>
    <rPh sb="259" eb="260">
      <t>アタイ</t>
    </rPh>
    <rPh sb="268" eb="270">
      <t>ネンド</t>
    </rPh>
    <rPh sb="272" eb="274">
      <t>ユウシュウ</t>
    </rPh>
    <rPh sb="274" eb="276">
      <t>スイリョウ</t>
    </rPh>
    <rPh sb="277" eb="279">
      <t>サンテイ</t>
    </rPh>
    <rPh sb="280" eb="282">
      <t>ジッセキ</t>
    </rPh>
    <rPh sb="282" eb="284">
      <t>スイリョウ</t>
    </rPh>
    <rPh sb="286" eb="288">
      <t>カキン</t>
    </rPh>
    <rPh sb="288" eb="290">
      <t>スイリョウ</t>
    </rPh>
    <rPh sb="294" eb="296">
      <t>ユウシュウ</t>
    </rPh>
    <rPh sb="296" eb="298">
      <t>スイリョウ</t>
    </rPh>
    <rPh sb="299" eb="301">
      <t>ゲンショウ</t>
    </rPh>
    <rPh sb="312" eb="314">
      <t>ジョウショウ</t>
    </rPh>
    <rPh sb="317" eb="319">
      <t>オスイ</t>
    </rPh>
    <rPh sb="319" eb="321">
      <t>ショリ</t>
    </rPh>
    <rPh sb="321" eb="323">
      <t>ゲンカ</t>
    </rPh>
    <rPh sb="326" eb="328">
      <t>イジ</t>
    </rPh>
    <rPh sb="336" eb="338">
      <t>ワリアイ</t>
    </rPh>
    <rPh sb="347" eb="349">
      <t>ワリアイ</t>
    </rPh>
    <rPh sb="350" eb="351">
      <t>オオ</t>
    </rPh>
    <rPh sb="357" eb="359">
      <t>シセツ</t>
    </rPh>
    <rPh sb="359" eb="362">
      <t>リヨウリツ</t>
    </rPh>
    <rPh sb="363" eb="365">
      <t>ショリ</t>
    </rPh>
    <rPh sb="365" eb="367">
      <t>ノウリョク</t>
    </rPh>
    <rPh sb="368" eb="369">
      <t>タイ</t>
    </rPh>
    <rPh sb="370" eb="372">
      <t>ヘイキン</t>
    </rPh>
    <rPh sb="373" eb="374">
      <t>ワリ</t>
    </rPh>
    <rPh sb="374" eb="376">
      <t>テイド</t>
    </rPh>
    <rPh sb="377" eb="379">
      <t>リュウニュウ</t>
    </rPh>
    <rPh sb="380" eb="382">
      <t>ヨユウ</t>
    </rPh>
    <rPh sb="389" eb="391">
      <t>ショウシ</t>
    </rPh>
    <rPh sb="391" eb="394">
      <t>コウレイカ</t>
    </rPh>
    <rPh sb="397" eb="399">
      <t>ジンコウ</t>
    </rPh>
    <rPh sb="399" eb="401">
      <t>ゲンショウ</t>
    </rPh>
    <rPh sb="404" eb="406">
      <t>イシキ</t>
    </rPh>
    <rPh sb="407" eb="408">
      <t>タカ</t>
    </rPh>
    <rPh sb="411" eb="414">
      <t>セッスイガタ</t>
    </rPh>
    <rPh sb="414" eb="416">
      <t>ショウヒン</t>
    </rPh>
    <rPh sb="417" eb="419">
      <t>フキュウ</t>
    </rPh>
    <rPh sb="422" eb="424">
      <t>スイドウ</t>
    </rPh>
    <rPh sb="425" eb="428">
      <t>シヨウリョウ</t>
    </rPh>
    <rPh sb="428" eb="430">
      <t>ゲンショウ</t>
    </rPh>
    <rPh sb="437" eb="438">
      <t>オオ</t>
    </rPh>
    <rPh sb="443" eb="445">
      <t>コンゴ</t>
    </rPh>
    <rPh sb="446" eb="449">
      <t>ショウキボ</t>
    </rPh>
    <rPh sb="449" eb="451">
      <t>ショリ</t>
    </rPh>
    <rPh sb="451" eb="453">
      <t>シセツ</t>
    </rPh>
    <rPh sb="454" eb="456">
      <t>トウゴウ</t>
    </rPh>
    <rPh sb="457" eb="458">
      <t>オコナ</t>
    </rPh>
    <rPh sb="459" eb="461">
      <t>ケイエイ</t>
    </rPh>
    <rPh sb="461" eb="463">
      <t>カイゼン</t>
    </rPh>
    <rPh sb="464" eb="465">
      <t>スス</t>
    </rPh>
    <rPh sb="472" eb="475">
      <t>スイセンカ</t>
    </rPh>
    <rPh sb="475" eb="476">
      <t>リツ</t>
    </rPh>
    <rPh sb="477" eb="479">
      <t>ゲンザイ</t>
    </rPh>
    <rPh sb="483" eb="484">
      <t>タカ</t>
    </rPh>
    <rPh sb="485" eb="488">
      <t>スイセンカ</t>
    </rPh>
    <rPh sb="488" eb="489">
      <t>リツ</t>
    </rPh>
    <rPh sb="498" eb="500">
      <t>イジョウ</t>
    </rPh>
    <rPh sb="501" eb="503">
      <t>コウジョウ</t>
    </rPh>
    <rPh sb="504" eb="505">
      <t>ムズカ</t>
    </rPh>
    <rPh sb="509" eb="511">
      <t>ケイエイ</t>
    </rPh>
    <rPh sb="511" eb="513">
      <t>カイゼン</t>
    </rPh>
    <rPh sb="516" eb="519">
      <t>スイセンカ</t>
    </rPh>
    <rPh sb="519" eb="520">
      <t>リツ</t>
    </rPh>
    <rPh sb="520" eb="522">
      <t>コウジョウ</t>
    </rPh>
    <rPh sb="523" eb="525">
      <t>ドリョク</t>
    </rPh>
    <phoneticPr fontId="4"/>
  </si>
  <si>
    <t>管渠は最も古いもので建設から20年経過程度で老朽化の問題はないが、今後の改築更新に向けた財政的対策が必要である。</t>
    <rPh sb="0" eb="2">
      <t>カンキョ</t>
    </rPh>
    <rPh sb="3" eb="4">
      <t>モット</t>
    </rPh>
    <rPh sb="5" eb="6">
      <t>フル</t>
    </rPh>
    <rPh sb="10" eb="12">
      <t>ケンセツ</t>
    </rPh>
    <rPh sb="16" eb="17">
      <t>ネン</t>
    </rPh>
    <rPh sb="17" eb="19">
      <t>ケイカ</t>
    </rPh>
    <rPh sb="19" eb="21">
      <t>テイド</t>
    </rPh>
    <rPh sb="22" eb="25">
      <t>ロウキュウカ</t>
    </rPh>
    <rPh sb="26" eb="28">
      <t>モンダイ</t>
    </rPh>
    <rPh sb="33" eb="35">
      <t>コンゴ</t>
    </rPh>
    <rPh sb="36" eb="38">
      <t>カイチク</t>
    </rPh>
    <rPh sb="38" eb="40">
      <t>コウシン</t>
    </rPh>
    <rPh sb="41" eb="42">
      <t>ム</t>
    </rPh>
    <rPh sb="44" eb="47">
      <t>ザイセイテキ</t>
    </rPh>
    <rPh sb="47" eb="49">
      <t>タイサク</t>
    </rPh>
    <rPh sb="50" eb="52">
      <t>ヒツヨウ</t>
    </rPh>
    <phoneticPr fontId="4"/>
  </si>
  <si>
    <t>　本事業は処理区域が中山間地域にあるため処理人口の割に整備管渠延長が長くなっている。このため管渠整備費が高額となり、建設当時に借り入れた地方債の償還が今なお経営を大きく圧迫しており、今後も１０年間はその状態が続く。
　今後は処理能力に余裕があることから、小規模施設との統廃合を図り経営改善を進めることが重要である。</t>
    <rPh sb="1" eb="2">
      <t>ホン</t>
    </rPh>
    <rPh sb="2" eb="4">
      <t>ジギョウ</t>
    </rPh>
    <rPh sb="5" eb="7">
      <t>ショリ</t>
    </rPh>
    <rPh sb="7" eb="9">
      <t>クイキ</t>
    </rPh>
    <rPh sb="10" eb="11">
      <t>チュウ</t>
    </rPh>
    <rPh sb="11" eb="13">
      <t>サンカン</t>
    </rPh>
    <rPh sb="13" eb="15">
      <t>チイキ</t>
    </rPh>
    <rPh sb="20" eb="22">
      <t>ショリ</t>
    </rPh>
    <rPh sb="22" eb="24">
      <t>ジンコウ</t>
    </rPh>
    <rPh sb="25" eb="26">
      <t>ワリ</t>
    </rPh>
    <rPh sb="27" eb="29">
      <t>セイビ</t>
    </rPh>
    <rPh sb="29" eb="31">
      <t>カンキョ</t>
    </rPh>
    <rPh sb="31" eb="33">
      <t>エンチョウ</t>
    </rPh>
    <rPh sb="34" eb="35">
      <t>ナガ</t>
    </rPh>
    <rPh sb="46" eb="48">
      <t>カンキョ</t>
    </rPh>
    <rPh sb="48" eb="51">
      <t>セイビヒ</t>
    </rPh>
    <rPh sb="52" eb="54">
      <t>コウガク</t>
    </rPh>
    <rPh sb="58" eb="60">
      <t>ケンセツ</t>
    </rPh>
    <rPh sb="60" eb="62">
      <t>トウジ</t>
    </rPh>
    <rPh sb="63" eb="64">
      <t>カ</t>
    </rPh>
    <rPh sb="65" eb="66">
      <t>イ</t>
    </rPh>
    <rPh sb="68" eb="71">
      <t>チホウサイ</t>
    </rPh>
    <rPh sb="72" eb="74">
      <t>ショウカン</t>
    </rPh>
    <rPh sb="75" eb="76">
      <t>イマ</t>
    </rPh>
    <rPh sb="78" eb="80">
      <t>ケイエイ</t>
    </rPh>
    <rPh sb="81" eb="82">
      <t>オオ</t>
    </rPh>
    <rPh sb="84" eb="86">
      <t>アッパク</t>
    </rPh>
    <rPh sb="91" eb="93">
      <t>コンゴ</t>
    </rPh>
    <rPh sb="96" eb="98">
      <t>ネンカン</t>
    </rPh>
    <rPh sb="101" eb="103">
      <t>ジョウタイ</t>
    </rPh>
    <rPh sb="104" eb="105">
      <t>ツヅ</t>
    </rPh>
    <rPh sb="109" eb="111">
      <t>コンゴ</t>
    </rPh>
    <rPh sb="112" eb="114">
      <t>ショリ</t>
    </rPh>
    <rPh sb="114" eb="116">
      <t>ノウリョク</t>
    </rPh>
    <rPh sb="117" eb="119">
      <t>ヨユウ</t>
    </rPh>
    <rPh sb="127" eb="130">
      <t>ショウキボ</t>
    </rPh>
    <rPh sb="130" eb="132">
      <t>シセツ</t>
    </rPh>
    <rPh sb="134" eb="137">
      <t>トウハイゴウ</t>
    </rPh>
    <rPh sb="138" eb="139">
      <t>ハカ</t>
    </rPh>
    <rPh sb="140" eb="142">
      <t>ケイエイ</t>
    </rPh>
    <rPh sb="142" eb="144">
      <t>カイゼン</t>
    </rPh>
    <rPh sb="145" eb="146">
      <t>スス</t>
    </rPh>
    <rPh sb="151" eb="153">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</si>
</sst>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5" tint="0.599963377788628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5" borderId="0" xfId="0" applyFont="1" applyFill="1" applyBorder="1" applyAlignment="1">
      <alignment horizontal="left" vertical="center"/>
    </xf>
    <xf numFmtId="0" fontId="12" fillId="5" borderId="7" xfId="0" applyFont="1" applyFill="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0.51</c:v>
                </c:pt>
              </c:numCache>
            </c:numRef>
          </c:val>
        </c:ser>
        <c:dLbls>
          <c:showLegendKey val="0"/>
          <c:showVal val="0"/>
          <c:showCatName val="0"/>
          <c:showSerName val="0"/>
          <c:showPercent val="0"/>
          <c:showBubbleSize val="0"/>
        </c:dLbls>
        <c:gapWidth val="150"/>
        <c:axId val="83756544"/>
        <c:axId val="837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0.14000000000000001</c:v>
                </c:pt>
                <c:pt idx="1">
                  <c:v>0</c:v>
                </c:pt>
                <c:pt idx="2" formatCode="#,##0.00;&quot;△&quot;#,##0.00;&quot;-&quot;">
                  <c:v>7.0000000000000007E-2</c:v>
                </c:pt>
                <c:pt idx="3" formatCode="#,##0.00;&quot;△&quot;#,##0.00;&quot;-&quot;">
                  <c:v>0.14000000000000001</c:v>
                </c:pt>
                <c:pt idx="4" formatCode="#,##0.00;&quot;△&quot;#,##0.00;&quot;-&quot;">
                  <c:v>0.03</c:v>
                </c:pt>
              </c:numCache>
            </c:numRef>
          </c:val>
          <c:smooth val="0"/>
        </c:ser>
        <c:dLbls>
          <c:showLegendKey val="0"/>
          <c:showVal val="0"/>
          <c:showCatName val="0"/>
          <c:showSerName val="0"/>
          <c:showPercent val="0"/>
          <c:showBubbleSize val="0"/>
        </c:dLbls>
        <c:marker val="1"/>
        <c:smooth val="0"/>
        <c:axId val="83756544"/>
        <c:axId val="83758464"/>
      </c:lineChart>
      <c:dateAx>
        <c:axId val="83756544"/>
        <c:scaling>
          <c:orientation val="minMax"/>
        </c:scaling>
        <c:delete val="1"/>
        <c:axPos val="b"/>
        <c:numFmt formatCode="ge" sourceLinked="1"/>
        <c:majorTickMark val="none"/>
        <c:minorTickMark val="none"/>
        <c:tickLblPos val="none"/>
        <c:crossAx val="83758464"/>
        <c:crosses val="autoZero"/>
        <c:auto val="1"/>
        <c:lblOffset val="100"/>
        <c:baseTimeUnit val="years"/>
      </c:dateAx>
      <c:valAx>
        <c:axId val="837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64.67</c:v>
                </c:pt>
                <c:pt idx="1">
                  <c:v>48.67</c:v>
                </c:pt>
                <c:pt idx="2">
                  <c:v>63.64</c:v>
                </c:pt>
                <c:pt idx="3">
                  <c:v>64.78</c:v>
                </c:pt>
                <c:pt idx="4">
                  <c:v>63</c:v>
                </c:pt>
              </c:numCache>
            </c:numRef>
          </c:val>
        </c:ser>
        <c:dLbls>
          <c:showLegendKey val="0"/>
          <c:showVal val="0"/>
          <c:showCatName val="0"/>
          <c:showSerName val="0"/>
          <c:showPercent val="0"/>
          <c:showBubbleSize val="0"/>
        </c:dLbls>
        <c:gapWidth val="150"/>
        <c:axId val="61712256"/>
        <c:axId val="617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41.48</c:v>
                </c:pt>
                <c:pt idx="2">
                  <c:v>49.29</c:v>
                </c:pt>
                <c:pt idx="3">
                  <c:v>50.32</c:v>
                </c:pt>
                <c:pt idx="4">
                  <c:v>49.89</c:v>
                </c:pt>
              </c:numCache>
            </c:numRef>
          </c:val>
          <c:smooth val="0"/>
        </c:ser>
        <c:dLbls>
          <c:showLegendKey val="0"/>
          <c:showVal val="0"/>
          <c:showCatName val="0"/>
          <c:showSerName val="0"/>
          <c:showPercent val="0"/>
          <c:showBubbleSize val="0"/>
        </c:dLbls>
        <c:marker val="1"/>
        <c:smooth val="0"/>
        <c:axId val="61712256"/>
        <c:axId val="61718528"/>
      </c:lineChart>
      <c:dateAx>
        <c:axId val="61712256"/>
        <c:scaling>
          <c:orientation val="minMax"/>
        </c:scaling>
        <c:delete val="1"/>
        <c:axPos val="b"/>
        <c:numFmt formatCode="ge" sourceLinked="1"/>
        <c:majorTickMark val="none"/>
        <c:minorTickMark val="none"/>
        <c:tickLblPos val="none"/>
        <c:crossAx val="61718528"/>
        <c:crosses val="autoZero"/>
        <c:auto val="1"/>
        <c:lblOffset val="100"/>
        <c:baseTimeUnit val="years"/>
      </c:dateAx>
      <c:valAx>
        <c:axId val="617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92.33</c:v>
                </c:pt>
                <c:pt idx="1">
                  <c:v>92.75</c:v>
                </c:pt>
                <c:pt idx="2">
                  <c:v>94.8</c:v>
                </c:pt>
                <c:pt idx="3">
                  <c:v>95.54</c:v>
                </c:pt>
                <c:pt idx="4">
                  <c:v>95.53</c:v>
                </c:pt>
              </c:numCache>
            </c:numRef>
          </c:val>
        </c:ser>
        <c:dLbls>
          <c:showLegendKey val="0"/>
          <c:showVal val="0"/>
          <c:showCatName val="0"/>
          <c:showSerName val="0"/>
          <c:showPercent val="0"/>
          <c:showBubbleSize val="0"/>
        </c:dLbls>
        <c:gapWidth val="150"/>
        <c:axId val="61765120"/>
        <c:axId val="617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65.739999999999995</c:v>
                </c:pt>
                <c:pt idx="2">
                  <c:v>84.31</c:v>
                </c:pt>
                <c:pt idx="3">
                  <c:v>84.57</c:v>
                </c:pt>
                <c:pt idx="4">
                  <c:v>84.73</c:v>
                </c:pt>
              </c:numCache>
            </c:numRef>
          </c:val>
          <c:smooth val="0"/>
        </c:ser>
        <c:dLbls>
          <c:showLegendKey val="0"/>
          <c:showVal val="0"/>
          <c:showCatName val="0"/>
          <c:showSerName val="0"/>
          <c:showPercent val="0"/>
          <c:showBubbleSize val="0"/>
        </c:dLbls>
        <c:marker val="1"/>
        <c:smooth val="0"/>
        <c:axId val="61765120"/>
        <c:axId val="61767040"/>
      </c:lineChart>
      <c:dateAx>
        <c:axId val="61765120"/>
        <c:scaling>
          <c:orientation val="minMax"/>
        </c:scaling>
        <c:delete val="1"/>
        <c:axPos val="b"/>
        <c:numFmt formatCode="ge" sourceLinked="1"/>
        <c:majorTickMark val="none"/>
        <c:minorTickMark val="none"/>
        <c:tickLblPos val="none"/>
        <c:crossAx val="61767040"/>
        <c:crosses val="autoZero"/>
        <c:auto val="1"/>
        <c:lblOffset val="100"/>
        <c:baseTimeUnit val="years"/>
      </c:dateAx>
      <c:valAx>
        <c:axId val="617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50.36</c:v>
                </c:pt>
                <c:pt idx="1">
                  <c:v>56.74</c:v>
                </c:pt>
                <c:pt idx="2">
                  <c:v>60.02</c:v>
                </c:pt>
                <c:pt idx="3">
                  <c:v>61.96</c:v>
                </c:pt>
                <c:pt idx="4">
                  <c:v>63.88</c:v>
                </c:pt>
              </c:numCache>
            </c:numRef>
          </c:val>
        </c:ser>
        <c:dLbls>
          <c:showLegendKey val="0"/>
          <c:showVal val="0"/>
          <c:showCatName val="0"/>
          <c:showSerName val="0"/>
          <c:showPercent val="0"/>
          <c:showBubbleSize val="0"/>
        </c:dLbls>
        <c:gapWidth val="150"/>
        <c:axId val="47604864"/>
        <c:axId val="476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604864"/>
        <c:axId val="47606784"/>
      </c:lineChart>
      <c:dateAx>
        <c:axId val="47604864"/>
        <c:scaling>
          <c:orientation val="minMax"/>
        </c:scaling>
        <c:delete val="1"/>
        <c:axPos val="b"/>
        <c:numFmt formatCode="ge" sourceLinked="1"/>
        <c:majorTickMark val="none"/>
        <c:minorTickMark val="none"/>
        <c:tickLblPos val="none"/>
        <c:crossAx val="47606784"/>
        <c:crosses val="autoZero"/>
        <c:auto val="1"/>
        <c:lblOffset val="100"/>
        <c:baseTimeUnit val="years"/>
      </c:dateAx>
      <c:valAx>
        <c:axId val="476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637248"/>
        <c:axId val="476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637248"/>
        <c:axId val="47639168"/>
      </c:lineChart>
      <c:dateAx>
        <c:axId val="47637248"/>
        <c:scaling>
          <c:orientation val="minMax"/>
        </c:scaling>
        <c:delete val="1"/>
        <c:axPos val="b"/>
        <c:numFmt formatCode="ge" sourceLinked="1"/>
        <c:majorTickMark val="none"/>
        <c:minorTickMark val="none"/>
        <c:tickLblPos val="none"/>
        <c:crossAx val="47639168"/>
        <c:crosses val="autoZero"/>
        <c:auto val="1"/>
        <c:lblOffset val="100"/>
        <c:baseTimeUnit val="years"/>
      </c:dateAx>
      <c:valAx>
        <c:axId val="476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1446016"/>
        <c:axId val="614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446016"/>
        <c:axId val="61456384"/>
      </c:lineChart>
      <c:dateAx>
        <c:axId val="61446016"/>
        <c:scaling>
          <c:orientation val="minMax"/>
        </c:scaling>
        <c:delete val="1"/>
        <c:axPos val="b"/>
        <c:numFmt formatCode="ge" sourceLinked="1"/>
        <c:majorTickMark val="none"/>
        <c:minorTickMark val="none"/>
        <c:tickLblPos val="none"/>
        <c:crossAx val="61456384"/>
        <c:crosses val="autoZero"/>
        <c:auto val="1"/>
        <c:lblOffset val="100"/>
        <c:baseTimeUnit val="years"/>
      </c:dateAx>
      <c:valAx>
        <c:axId val="614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1540224"/>
        <c:axId val="615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540224"/>
        <c:axId val="61550592"/>
      </c:lineChart>
      <c:dateAx>
        <c:axId val="61540224"/>
        <c:scaling>
          <c:orientation val="minMax"/>
        </c:scaling>
        <c:delete val="1"/>
        <c:axPos val="b"/>
        <c:numFmt formatCode="ge" sourceLinked="1"/>
        <c:majorTickMark val="none"/>
        <c:minorTickMark val="none"/>
        <c:tickLblPos val="none"/>
        <c:crossAx val="61550592"/>
        <c:crosses val="autoZero"/>
        <c:auto val="1"/>
        <c:lblOffset val="100"/>
        <c:baseTimeUnit val="years"/>
      </c:dateAx>
      <c:valAx>
        <c:axId val="615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1577088"/>
        <c:axId val="615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577088"/>
        <c:axId val="61595648"/>
      </c:lineChart>
      <c:dateAx>
        <c:axId val="61577088"/>
        <c:scaling>
          <c:orientation val="minMax"/>
        </c:scaling>
        <c:delete val="1"/>
        <c:axPos val="b"/>
        <c:numFmt formatCode="ge" sourceLinked="1"/>
        <c:majorTickMark val="none"/>
        <c:minorTickMark val="none"/>
        <c:tickLblPos val="none"/>
        <c:crossAx val="61595648"/>
        <c:crosses val="autoZero"/>
        <c:auto val="1"/>
        <c:lblOffset val="100"/>
        <c:baseTimeUnit val="years"/>
      </c:dateAx>
      <c:valAx>
        <c:axId val="615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1620.76</c:v>
                </c:pt>
                <c:pt idx="1">
                  <c:v>1561.2</c:v>
                </c:pt>
                <c:pt idx="2">
                  <c:v>2721.82</c:v>
                </c:pt>
                <c:pt idx="3">
                  <c:v>3476.39</c:v>
                </c:pt>
                <c:pt idx="4">
                  <c:v>3367.04</c:v>
                </c:pt>
              </c:numCache>
            </c:numRef>
          </c:val>
        </c:ser>
        <c:dLbls>
          <c:showLegendKey val="0"/>
          <c:showVal val="0"/>
          <c:showCatName val="0"/>
          <c:showSerName val="0"/>
          <c:showPercent val="0"/>
          <c:showBubbleSize val="0"/>
        </c:dLbls>
        <c:gapWidth val="150"/>
        <c:axId val="61617664"/>
        <c:axId val="616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1734.34</c:v>
                </c:pt>
                <c:pt idx="2">
                  <c:v>1309.43</c:v>
                </c:pt>
                <c:pt idx="3">
                  <c:v>1306.92</c:v>
                </c:pt>
                <c:pt idx="4">
                  <c:v>1203.71</c:v>
                </c:pt>
              </c:numCache>
            </c:numRef>
          </c:val>
          <c:smooth val="0"/>
        </c:ser>
        <c:dLbls>
          <c:showLegendKey val="0"/>
          <c:showVal val="0"/>
          <c:showCatName val="0"/>
          <c:showSerName val="0"/>
          <c:showPercent val="0"/>
          <c:showBubbleSize val="0"/>
        </c:dLbls>
        <c:marker val="1"/>
        <c:smooth val="0"/>
        <c:axId val="61617664"/>
        <c:axId val="61619584"/>
      </c:lineChart>
      <c:dateAx>
        <c:axId val="61617664"/>
        <c:scaling>
          <c:orientation val="minMax"/>
        </c:scaling>
        <c:delete val="1"/>
        <c:axPos val="b"/>
        <c:numFmt formatCode="ge" sourceLinked="1"/>
        <c:majorTickMark val="none"/>
        <c:minorTickMark val="none"/>
        <c:tickLblPos val="none"/>
        <c:crossAx val="61619584"/>
        <c:crosses val="autoZero"/>
        <c:auto val="1"/>
        <c:lblOffset val="100"/>
        <c:baseTimeUnit val="years"/>
      </c:dateAx>
      <c:valAx>
        <c:axId val="616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52.62</c:v>
                </c:pt>
                <c:pt idx="1">
                  <c:v>55.7</c:v>
                </c:pt>
                <c:pt idx="2">
                  <c:v>63.72</c:v>
                </c:pt>
                <c:pt idx="3">
                  <c:v>60.26</c:v>
                </c:pt>
                <c:pt idx="4">
                  <c:v>55.45</c:v>
                </c:pt>
              </c:numCache>
            </c:numRef>
          </c:val>
        </c:ser>
        <c:dLbls>
          <c:showLegendKey val="0"/>
          <c:showVal val="0"/>
          <c:showCatName val="0"/>
          <c:showSerName val="0"/>
          <c:showPercent val="0"/>
          <c:showBubbleSize val="0"/>
        </c:dLbls>
        <c:gapWidth val="150"/>
        <c:axId val="61658240"/>
        <c:axId val="616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55.91</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61658240"/>
        <c:axId val="61660160"/>
      </c:lineChart>
      <c:dateAx>
        <c:axId val="61658240"/>
        <c:scaling>
          <c:orientation val="minMax"/>
        </c:scaling>
        <c:delete val="1"/>
        <c:axPos val="b"/>
        <c:numFmt formatCode="ge" sourceLinked="1"/>
        <c:majorTickMark val="none"/>
        <c:minorTickMark val="none"/>
        <c:tickLblPos val="none"/>
        <c:crossAx val="61660160"/>
        <c:crosses val="autoZero"/>
        <c:auto val="1"/>
        <c:lblOffset val="100"/>
        <c:baseTimeUnit val="years"/>
      </c:dateAx>
      <c:valAx>
        <c:axId val="616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292.27</c:v>
                </c:pt>
                <c:pt idx="1">
                  <c:v>272.43</c:v>
                </c:pt>
                <c:pt idx="2">
                  <c:v>242.83</c:v>
                </c:pt>
                <c:pt idx="3">
                  <c:v>251.7</c:v>
                </c:pt>
                <c:pt idx="4">
                  <c:v>277.36</c:v>
                </c:pt>
              </c:numCache>
            </c:numRef>
          </c:val>
        </c:ser>
        <c:dLbls>
          <c:showLegendKey val="0"/>
          <c:showVal val="0"/>
          <c:showCatName val="0"/>
          <c:showSerName val="0"/>
          <c:showPercent val="0"/>
          <c:showBubbleSize val="0"/>
        </c:dLbls>
        <c:gapWidth val="150"/>
        <c:axId val="61679872"/>
        <c:axId val="6168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284.98</c:v>
                </c:pt>
                <c:pt idx="2">
                  <c:v>251.88</c:v>
                </c:pt>
                <c:pt idx="3">
                  <c:v>247.43</c:v>
                </c:pt>
                <c:pt idx="4">
                  <c:v>248.89</c:v>
                </c:pt>
              </c:numCache>
            </c:numRef>
          </c:val>
          <c:smooth val="0"/>
        </c:ser>
        <c:dLbls>
          <c:showLegendKey val="0"/>
          <c:showVal val="0"/>
          <c:showCatName val="0"/>
          <c:showSerName val="0"/>
          <c:showPercent val="0"/>
          <c:showBubbleSize val="0"/>
        </c:dLbls>
        <c:marker val="1"/>
        <c:smooth val="0"/>
        <c:axId val="61679872"/>
        <c:axId val="61686144"/>
      </c:lineChart>
      <c:dateAx>
        <c:axId val="61679872"/>
        <c:scaling>
          <c:orientation val="minMax"/>
        </c:scaling>
        <c:delete val="1"/>
        <c:axPos val="b"/>
        <c:numFmt formatCode="ge" sourceLinked="1"/>
        <c:majorTickMark val="none"/>
        <c:minorTickMark val="none"/>
        <c:tickLblPos val="none"/>
        <c:crossAx val="61686144"/>
        <c:crosses val="autoZero"/>
        <c:auto val="1"/>
        <c:lblOffset val="100"/>
        <c:baseTimeUnit val="years"/>
      </c:dateAx>
      <c:valAx>
        <c:axId val="616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T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多可町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22428</v>
      </c>
      <c r="AM8" s="47"/>
      <c r="AN8" s="47"/>
      <c r="AO8" s="47"/>
      <c r="AP8" s="47"/>
      <c r="AQ8" s="47"/>
      <c r="AR8" s="47"/>
      <c r="AS8" s="47"/>
      <c r="AT8" s="43">
        <f>データ!S6</f>
        <v>185.19</v>
      </c>
      <c r="AU8" s="43"/>
      <c r="AV8" s="43"/>
      <c r="AW8" s="43"/>
      <c r="AX8" s="43"/>
      <c r="AY8" s="43"/>
      <c r="AZ8" s="43"/>
      <c r="BA8" s="43"/>
      <c r="BB8" s="43">
        <f>データ!T6</f>
        <v>121.11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35.36</v>
      </c>
      <c r="Q10" s="43"/>
      <c r="R10" s="43"/>
      <c r="S10" s="43"/>
      <c r="T10" s="43"/>
      <c r="U10" s="43"/>
      <c r="V10" s="43"/>
      <c r="W10" s="43">
        <f>データ!P6</f>
        <v>78.22</v>
      </c>
      <c r="X10" s="43"/>
      <c r="Y10" s="43"/>
      <c r="Z10" s="43"/>
      <c r="AA10" s="43"/>
      <c r="AB10" s="43"/>
      <c r="AC10" s="43"/>
      <c r="AD10" s="47">
        <f>データ!Q6</f>
        <v>3726</v>
      </c>
      <c r="AE10" s="47"/>
      <c r="AF10" s="47"/>
      <c r="AG10" s="47"/>
      <c r="AH10" s="47"/>
      <c r="AI10" s="47"/>
      <c r="AJ10" s="47"/>
      <c r="AK10" s="2"/>
      <c r="AL10" s="47">
        <f>データ!U6</f>
        <v>7867</v>
      </c>
      <c r="AM10" s="47"/>
      <c r="AN10" s="47"/>
      <c r="AO10" s="47"/>
      <c r="AP10" s="47"/>
      <c r="AQ10" s="47"/>
      <c r="AR10" s="47"/>
      <c r="AS10" s="47"/>
      <c r="AT10" s="43">
        <f>データ!V6</f>
        <v>3.25</v>
      </c>
      <c r="AU10" s="43"/>
      <c r="AV10" s="43"/>
      <c r="AW10" s="43"/>
      <c r="AX10" s="43"/>
      <c r="AY10" s="43"/>
      <c r="AZ10" s="43"/>
      <c r="BA10" s="43"/>
      <c r="BB10" s="43">
        <f>データ!W6</f>
        <v>2420.62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87" t="s">
        <v>25</v>
      </c>
      <c r="BM14" s="88"/>
      <c r="BN14" s="88"/>
      <c r="BO14" s="88"/>
      <c r="BP14" s="88"/>
      <c r="BQ14" s="88"/>
      <c r="BR14" s="88"/>
      <c r="BS14" s="88"/>
      <c r="BT14" s="88"/>
      <c r="BU14" s="88"/>
      <c r="BV14" s="88"/>
      <c r="BW14" s="88"/>
      <c r="BX14" s="88"/>
      <c r="BY14" s="88"/>
      <c r="BZ14" s="89"/>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90"/>
      <c r="BM15" s="91"/>
      <c r="BN15" s="91"/>
      <c r="BO15" s="91"/>
      <c r="BP15" s="91"/>
      <c r="BQ15" s="91"/>
      <c r="BR15" s="91"/>
      <c r="BS15" s="91"/>
      <c r="BT15" s="91"/>
      <c r="BU15" s="91"/>
      <c r="BV15" s="91"/>
      <c r="BW15" s="91"/>
      <c r="BX15" s="91"/>
      <c r="BY15" s="91"/>
      <c r="BZ15" s="92"/>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Q7" sqref="CQ7"/>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283657</v>
      </c>
      <c r="D6" s="31">
        <f t="shared" si="3"/>
        <v>47</v>
      </c>
      <c r="E6" s="31">
        <f t="shared" si="3"/>
        <v>17</v>
      </c>
      <c r="F6" s="31">
        <f t="shared" si="3"/>
        <v>1</v>
      </c>
      <c r="G6" s="31">
        <f t="shared" si="3"/>
        <v>0</v>
      </c>
      <c r="H6" s="31" t="str">
        <f t="shared" si="3"/>
        <v>兵庫県　多可町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35.36</v>
      </c>
      <c r="P6" s="32">
        <f t="shared" si="3"/>
        <v>78.22</v>
      </c>
      <c r="Q6" s="32">
        <f t="shared" si="3"/>
        <v>3726</v>
      </c>
      <c r="R6" s="32">
        <f t="shared" si="3"/>
        <v>22428</v>
      </c>
      <c r="S6" s="32">
        <f t="shared" si="3"/>
        <v>185.19</v>
      </c>
      <c r="T6" s="32">
        <f t="shared" si="3"/>
        <v>121.11</v>
      </c>
      <c r="U6" s="32">
        <f t="shared" si="3"/>
        <v>7867</v>
      </c>
      <c r="V6" s="32">
        <f t="shared" si="3"/>
        <v>3.25</v>
      </c>
      <c r="W6" s="32">
        <f t="shared" si="3"/>
        <v>2420.62</v>
      </c>
      <c r="X6" s="33">
        <f>IF(X7="",NA(),X7)</f>
        <v>50.36</v>
      </c>
      <c r="Y6" s="33">
        <f t="shared" ref="Y6:AG6" si="4">IF(Y7="",NA(),Y7)</f>
        <v>56.74</v>
      </c>
      <c r="Z6" s="33">
        <f t="shared" si="4"/>
        <v>60.02</v>
      </c>
      <c r="AA6" s="33">
        <f t="shared" si="4"/>
        <v>61.96</v>
      </c>
      <c r="AB6" s="33">
        <f t="shared" si="4"/>
        <v>63.88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1620.76</v>
      </c>
      <c r="BF6" s="33">
        <f t="shared" ref="BF6:BN6" si="7">IF(BF7="",NA(),BF7)</f>
        <v>1561.2</v>
      </c>
      <c r="BG6" s="33">
        <f t="shared" si="7"/>
        <v>2721.82</v>
      </c>
      <c r="BH6" s="33">
        <f t="shared" si="7"/>
        <v>3476.39</v>
      </c>
      <c r="BI6" s="33">
        <f t="shared" si="7"/>
        <v>3367.04</v>
      </c>
      <c r="BJ6" s="33">
        <f t="shared" si="7"/>
        <v>1882.66</v>
      </c>
      <c r="BK6" s="33">
        <f t="shared" si="7"/>
        <v>1734.34</v>
      </c>
      <c r="BL6" s="33">
        <f t="shared" si="7"/>
        <v>1309.43</v>
      </c>
      <c r="BM6" s="33">
        <f t="shared" si="7"/>
        <v>1306.92</v>
      </c>
      <c r="BN6" s="33">
        <f t="shared" si="7"/>
        <v>1203.71</v>
      </c>
      <c r="BO6" s="32" t="str">
        <f>IF(BO7="","",IF(BO7="-","【-】","【"&amp;SUBSTITUTE(TEXT(BO7,"#,##0.00"),"-","△")&amp;"】"))</f>
        <v>【776.35】</v>
      </c>
      <c r="BP6" s="33">
        <f>IF(BP7="",NA(),BP7)</f>
        <v>52.62</v>
      </c>
      <c r="BQ6" s="33">
        <f t="shared" ref="BQ6:BY6" si="8">IF(BQ7="",NA(),BQ7)</f>
        <v>55.7</v>
      </c>
      <c r="BR6" s="33">
        <f t="shared" si="8"/>
        <v>63.72</v>
      </c>
      <c r="BS6" s="33">
        <f t="shared" si="8"/>
        <v>60.26</v>
      </c>
      <c r="BT6" s="33">
        <f t="shared" si="8"/>
        <v>55.45</v>
      </c>
      <c r="BU6" s="33">
        <f t="shared" si="8"/>
        <v>54.67</v>
      </c>
      <c r="BV6" s="33">
        <f t="shared" si="8"/>
        <v>55.91</v>
      </c>
      <c r="BW6" s="33">
        <f t="shared" si="8"/>
        <v>67.59</v>
      </c>
      <c r="BX6" s="33">
        <f t="shared" si="8"/>
        <v>68.510000000000005</v>
      </c>
      <c r="BY6" s="33">
        <f t="shared" si="8"/>
        <v>69.739999999999995</v>
      </c>
      <c r="BZ6" s="32" t="str">
        <f>IF(BZ7="","",IF(BZ7="-","【-】","【"&amp;SUBSTITUTE(TEXT(BZ7,"#,##0.00"),"-","△")&amp;"】"))</f>
        <v>【96.57】</v>
      </c>
      <c r="CA6" s="33">
        <f>IF(CA7="",NA(),CA7)</f>
        <v>292.27</v>
      </c>
      <c r="CB6" s="33">
        <f t="shared" ref="CB6:CJ6" si="9">IF(CB7="",NA(),CB7)</f>
        <v>272.43</v>
      </c>
      <c r="CC6" s="33">
        <f t="shared" si="9"/>
        <v>242.83</v>
      </c>
      <c r="CD6" s="33">
        <f t="shared" si="9"/>
        <v>251.7</v>
      </c>
      <c r="CE6" s="33">
        <f t="shared" si="9"/>
        <v>277.36</v>
      </c>
      <c r="CF6" s="33">
        <f t="shared" si="9"/>
        <v>290.26</v>
      </c>
      <c r="CG6" s="33">
        <f t="shared" si="9"/>
        <v>284.98</v>
      </c>
      <c r="CH6" s="33">
        <f t="shared" si="9"/>
        <v>251.88</v>
      </c>
      <c r="CI6" s="33">
        <f t="shared" si="9"/>
        <v>247.43</v>
      </c>
      <c r="CJ6" s="33">
        <f t="shared" si="9"/>
        <v>248.89</v>
      </c>
      <c r="CK6" s="32" t="str">
        <f>IF(CK7="","",IF(CK7="-","【-】","【"&amp;SUBSTITUTE(TEXT(CK7,"#,##0.00"),"-","△")&amp;"】"))</f>
        <v>【142.28】</v>
      </c>
      <c r="CL6" s="33">
        <f>IF(CL7="",NA(),CL7)</f>
        <v>64.67</v>
      </c>
      <c r="CM6" s="33">
        <f t="shared" ref="CM6:CU6" si="10">IF(CM7="",NA(),CM7)</f>
        <v>48.67</v>
      </c>
      <c r="CN6" s="33">
        <f t="shared" si="10"/>
        <v>63.64</v>
      </c>
      <c r="CO6" s="33">
        <f t="shared" si="10"/>
        <v>64.78</v>
      </c>
      <c r="CP6" s="33">
        <f t="shared" si="10"/>
        <v>63</v>
      </c>
      <c r="CQ6" s="33">
        <f t="shared" si="10"/>
        <v>39.770000000000003</v>
      </c>
      <c r="CR6" s="33">
        <f t="shared" si="10"/>
        <v>41.48</v>
      </c>
      <c r="CS6" s="33">
        <f t="shared" si="10"/>
        <v>49.29</v>
      </c>
      <c r="CT6" s="33">
        <f t="shared" si="10"/>
        <v>50.32</v>
      </c>
      <c r="CU6" s="33">
        <f t="shared" si="10"/>
        <v>49.89</v>
      </c>
      <c r="CV6" s="32" t="str">
        <f>IF(CV7="","",IF(CV7="-","【-】","【"&amp;SUBSTITUTE(TEXT(CV7,"#,##0.00"),"-","△")&amp;"】"))</f>
        <v>【60.35】</v>
      </c>
      <c r="CW6" s="33">
        <f>IF(CW7="",NA(),CW7)</f>
        <v>92.33</v>
      </c>
      <c r="CX6" s="33">
        <f t="shared" ref="CX6:DF6" si="11">IF(CX7="",NA(),CX7)</f>
        <v>92.75</v>
      </c>
      <c r="CY6" s="33">
        <f t="shared" si="11"/>
        <v>94.8</v>
      </c>
      <c r="CZ6" s="33">
        <f t="shared" si="11"/>
        <v>95.54</v>
      </c>
      <c r="DA6" s="33">
        <f t="shared" si="11"/>
        <v>95.53</v>
      </c>
      <c r="DB6" s="33">
        <f t="shared" si="11"/>
        <v>65.66</v>
      </c>
      <c r="DC6" s="33">
        <f t="shared" si="11"/>
        <v>65.739999999999995</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0.51</v>
      </c>
      <c r="EI6" s="33">
        <f t="shared" si="14"/>
        <v>0.14000000000000001</v>
      </c>
      <c r="EJ6" s="32">
        <f t="shared" si="14"/>
        <v>0</v>
      </c>
      <c r="EK6" s="33">
        <f t="shared" si="14"/>
        <v>7.0000000000000007E-2</v>
      </c>
      <c r="EL6" s="33">
        <f t="shared" si="14"/>
        <v>0.14000000000000001</v>
      </c>
      <c r="EM6" s="33">
        <f t="shared" si="14"/>
        <v>0.03</v>
      </c>
      <c r="EN6" s="32" t="str">
        <f>IF(EN7="","",IF(EN7="-","【-】","【"&amp;SUBSTITUTE(TEXT(EN7,"#,##0.00"),"-","△")&amp;"】"))</f>
        <v>【0.17】</v>
      </c>
    </row>
    <row r="7" spans="1:144" s="34" customFormat="1">
      <c r="A7" s="26"/>
      <c r="B7" s="35">
        <v>2014</v>
      </c>
      <c r="C7" s="35">
        <v>283657</v>
      </c>
      <c r="D7" s="35">
        <v>47</v>
      </c>
      <c r="E7" s="35">
        <v>17</v>
      </c>
      <c r="F7" s="35">
        <v>1</v>
      </c>
      <c r="G7" s="35">
        <v>0</v>
      </c>
      <c r="H7" s="35" t="s">
        <v>96</v>
      </c>
      <c r="I7" s="35" t="s">
        <v>97</v>
      </c>
      <c r="J7" s="35" t="s">
        <v>98</v>
      </c>
      <c r="K7" s="35" t="s">
        <v>99</v>
      </c>
      <c r="L7" s="35" t="s">
        <v>100</v>
      </c>
      <c r="M7" s="36" t="s">
        <v>101</v>
      </c>
      <c r="N7" s="36" t="s">
        <v>102</v>
      </c>
      <c r="O7" s="36">
        <v>35.36</v>
      </c>
      <c r="P7" s="36">
        <v>78.22</v>
      </c>
      <c r="Q7" s="36">
        <v>3726</v>
      </c>
      <c r="R7" s="36">
        <v>22428</v>
      </c>
      <c r="S7" s="36">
        <v>185.19</v>
      </c>
      <c r="T7" s="36">
        <v>121.11</v>
      </c>
      <c r="U7" s="36">
        <v>7867</v>
      </c>
      <c r="V7" s="36">
        <v>3.25</v>
      </c>
      <c r="W7" s="36">
        <v>2420.62</v>
      </c>
      <c r="X7" s="36">
        <v>50.36</v>
      </c>
      <c r="Y7" s="36">
        <v>56.74</v>
      </c>
      <c r="Z7" s="36">
        <v>60.02</v>
      </c>
      <c r="AA7" s="36">
        <v>61.96</v>
      </c>
      <c r="AB7" s="36">
        <v>63.88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1620.76</v>
      </c>
      <c r="BF7" s="36">
        <v>1561.2</v>
      </c>
      <c r="BG7" s="36">
        <v>2721.82</v>
      </c>
      <c r="BH7" s="36">
        <v>3476.39</v>
      </c>
      <c r="BI7" s="36">
        <v>3367.04</v>
      </c>
      <c r="BJ7" s="36">
        <v>1882.66</v>
      </c>
      <c r="BK7" s="36">
        <v>1734.34</v>
      </c>
      <c r="BL7" s="36">
        <v>1309.43</v>
      </c>
      <c r="BM7" s="36">
        <v>1306.92</v>
      </c>
      <c r="BN7" s="36">
        <v>1203.71</v>
      </c>
      <c r="BO7" s="36">
        <v>776.35</v>
      </c>
      <c r="BP7" s="36">
        <v>52.62</v>
      </c>
      <c r="BQ7" s="36">
        <v>55.7</v>
      </c>
      <c r="BR7" s="36">
        <v>63.72</v>
      </c>
      <c r="BS7" s="36">
        <v>60.26</v>
      </c>
      <c r="BT7" s="36">
        <v>55.45</v>
      </c>
      <c r="BU7" s="36">
        <v>54.67</v>
      </c>
      <c r="BV7" s="36">
        <v>55.91</v>
      </c>
      <c r="BW7" s="36">
        <v>67.59</v>
      </c>
      <c r="BX7" s="36">
        <v>68.510000000000005</v>
      </c>
      <c r="BY7" s="36">
        <v>69.739999999999995</v>
      </c>
      <c r="BZ7" s="36">
        <v>96.57</v>
      </c>
      <c r="CA7" s="36">
        <v>292.27</v>
      </c>
      <c r="CB7" s="36">
        <v>272.43</v>
      </c>
      <c r="CC7" s="36">
        <v>242.83</v>
      </c>
      <c r="CD7" s="36">
        <v>251.7</v>
      </c>
      <c r="CE7" s="36">
        <v>277.36</v>
      </c>
      <c r="CF7" s="36">
        <v>290.26</v>
      </c>
      <c r="CG7" s="36">
        <v>284.98</v>
      </c>
      <c r="CH7" s="36">
        <v>251.88</v>
      </c>
      <c r="CI7" s="36">
        <v>247.43</v>
      </c>
      <c r="CJ7" s="36">
        <v>248.89</v>
      </c>
      <c r="CK7" s="36">
        <v>142.28</v>
      </c>
      <c r="CL7" s="36">
        <v>64.67</v>
      </c>
      <c r="CM7" s="36">
        <v>48.67</v>
      </c>
      <c r="CN7" s="36">
        <v>63.64</v>
      </c>
      <c r="CO7" s="36">
        <v>64.78</v>
      </c>
      <c r="CP7" s="36">
        <v>63</v>
      </c>
      <c r="CQ7" s="36">
        <v>39.770000000000003</v>
      </c>
      <c r="CR7" s="36">
        <v>41.48</v>
      </c>
      <c r="CS7" s="36">
        <v>49.29</v>
      </c>
      <c r="CT7" s="36">
        <v>50.32</v>
      </c>
      <c r="CU7" s="36">
        <v>49.89</v>
      </c>
      <c r="CV7" s="36">
        <v>60.35</v>
      </c>
      <c r="CW7" s="36">
        <v>92.33</v>
      </c>
      <c r="CX7" s="36">
        <v>92.75</v>
      </c>
      <c r="CY7" s="36">
        <v>94.8</v>
      </c>
      <c r="CZ7" s="36">
        <v>95.54</v>
      </c>
      <c r="DA7" s="36">
        <v>95.53</v>
      </c>
      <c r="DB7" s="36">
        <v>65.66</v>
      </c>
      <c r="DC7" s="36">
        <v>65.739999999999995</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0.51</v>
      </c>
      <c r="EI7" s="36">
        <v>0.14000000000000001</v>
      </c>
      <c r="EJ7" s="36">
        <v>0</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松田 敏</cp:lastModifiedBy>
  <cp:lastPrinted>2016-02-12T00:19:17Z</cp:lastPrinted>
  <dcterms:created xsi:type="dcterms:W3CDTF">2016-02-03T08:55:03Z</dcterms:created>
  <dcterms:modified xsi:type="dcterms:W3CDTF">2016-02-12T00:20:29Z</dcterms:modified>
</cp:coreProperties>
</file>