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53上下水道課\03総務・営業\経営分析（県通知等）\H28.2.22提出\"/>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O6" i="5"/>
  <c r="P10" i="4" s="1"/>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BB8" i="4"/>
  <c r="W8" i="4"/>
  <c r="P8" i="4"/>
  <c r="B8" i="4"/>
  <c r="B6"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<sst xmlns="http://schemas.openxmlformats.org/spreadsheetml/2006/main" count="225" uniqueCount="110">
  <si>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</si>
  <si>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</si>
  <si>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</si>
  <si>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</si>
  <si>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</si>
  <si>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</si>
  <si>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</si>
  <si>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</si>
  <si>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</si>
  <si>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</si>
  <si>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</si>
  <si>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</si>
  <si>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</si>
  <si>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</si>
  <si>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</si>
  <si>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</si>
  <si>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</si>
  <si>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</si>
  <si>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</si>
  <si>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</si>
  <si>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</si>
  <si>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</si>
  <si>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</si>
  <si>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</si>
  <si>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</si>
  <si>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</si>
  <si>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</si>
  <si>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</si>
  <si>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</si>
  <si>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</si>
  <si>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</si>
  <si>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</si>
  <si>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</si>
  <si>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</si>
  <si>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</si>
  <si>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</si>
  <si>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</si>
  <si>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</si>
  <si>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</si>
  <si>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</si>
  <si>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</si>
  <si>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</si>
  <si>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</si>
  <si>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</si>
  <si>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</si>
  <si>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</si>
  <si>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</si>
  <si>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</si>
  <si>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</si>
  <si>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</si>
  <si>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</si>
  <si>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</si>
  <si>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</si>
  <si>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</si>
  <si>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</si>
  <si>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</si>
  <si>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</si>
  <si>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</si>
  <si>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</si>
  <si>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</si>
  <si>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</si>
  <si>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</si>
  <si>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</si>
  <si>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</si>
  <si>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</si>
  <si>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</si>
  <si>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</si>
  <si>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</si>
  <si>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</si>
  <si>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</si>
  <si>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</si>
  <si>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</si>
  <si>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</si>
  <si>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</si>
  <si>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</si>
  <si>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</si>
  <si>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</si>
  <si>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</si>
  <si>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</si>
  <si>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</si>
  <si>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</si>
  <si>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</si>
  <si>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</si>
  <si>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</si>
  <si>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</si>
  <si>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</si>
  <si>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</si>
  <si>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</si>
  <si>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</si>
  <si>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</si>
  <si>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</si>
  <si>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</si>
  <si>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</si>
  <si>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</si>
  <si>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</si>
  <si>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</si>
  <si>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猪名川町</t>
  </si>
  <si>
    <t>法適用</t>
  </si>
  <si>
    <t>下水道事業</t>
  </si>
  <si>
    <t>公共下水道</t>
  </si>
  <si>
    <t>Cb1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</si>
  <si>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</si>
  <si>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</si>
  <si>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</si>
  <si>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</si>
  <si>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</si>
  <si>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</si>
  <si>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26年度までに法定耐用年数を迎えた管渠はありませんが、数年後から少しずつ増加していく見通しとなっています。そのため現在優先している不明水対策からある程度方針を切り替える必要があり、今後の工事目標や投資計画の立案が課題となっています。</t>
    <phoneticPr fontId="4"/>
  </si>
  <si>
    <t xml:space="preserve">
収入の面において過年度分損益勘定留保資金等による補てんに大きく依存しているのが現状であり、料金改定による適正な使用料収入の確保が急務となっています。管渠老朽化に関する問題は数年後より問題となるため、平成32年度までに経営戦略を策定し、投資計画を早期に立案するなど経営健全化に向けた取り組みが必要です。</t>
    <phoneticPr fontId="4"/>
  </si>
  <si>
    <t xml:space="preserve">
水洗化率が高水準を維持しており、人口も減少傾向にあることから、今後使用料収入や有収水量の大幅な増加は見込めません。また布設管の減価償却費が多額であり、参画している猪名川流域下水道事業への負担金支出を本町独自で減らすことができないため、汚水処理原価を減額することは困難です。
しかし企業債残高対事業規模比率については、業者負担によって整備される開発地が多く含まれることから企業債の借入は最低限で済んでおり、類似団体平均値との差が顕著なものとなっています。
よって経常収支比率や経費回収率を改善し、経営を健全化させるには下水道使用料改定による適正な収入の確保が必要となっています。</t>
    <rPh sb="17" eb="19">
      <t>ジンコウ</t>
    </rPh>
    <rPh sb="20" eb="22">
      <t>ゲンショウ</t>
    </rPh>
    <rPh sb="22" eb="24">
      <t>ケイコウ</t>
    </rPh>
    <rPh sb="60" eb="62">
      <t>フセツ</t>
    </rPh>
    <rPh sb="62" eb="63">
      <t>カン</t>
    </rPh>
    <rPh sb="64" eb="66">
      <t>ゲンカ</t>
    </rPh>
    <rPh sb="66" eb="68">
      <t>ショウキャク</t>
    </rPh>
    <rPh sb="68" eb="69">
      <t>ヒ</t>
    </rPh>
    <rPh sb="70" eb="72">
      <t>タガク</t>
    </rPh>
    <rPh sb="76" eb="78">
      <t>サンカク</t>
    </rPh>
    <rPh sb="82" eb="85">
      <t>イナガワ</t>
    </rPh>
    <rPh sb="85" eb="87">
      <t>リュウイキ</t>
    </rPh>
    <rPh sb="87" eb="90">
      <t>ゲスイドウ</t>
    </rPh>
    <rPh sb="90" eb="92">
      <t>ジギョウ</t>
    </rPh>
    <rPh sb="94" eb="97">
      <t>フタンキン</t>
    </rPh>
    <rPh sb="97" eb="99">
      <t>シシュツ</t>
    </rPh>
    <rPh sb="100" eb="102">
      <t>ホンチョウ</t>
    </rPh>
    <rPh sb="102" eb="104">
      <t>ドクジ</t>
    </rPh>
    <rPh sb="105" eb="106">
      <t>ヘ</t>
    </rPh>
    <rPh sb="118" eb="120">
      <t>オスイ</t>
    </rPh>
    <rPh sb="120" eb="122">
      <t>ショリ</t>
    </rPh>
    <rPh sb="122" eb="124">
      <t>ゲンカ</t>
    </rPh>
    <rPh sb="125" eb="127">
      <t>ゲンガク</t>
    </rPh>
    <rPh sb="132" eb="134">
      <t>コンナン</t>
    </rPh>
    <rPh sb="141" eb="143">
      <t>キギョウ</t>
    </rPh>
    <rPh sb="143" eb="144">
      <t>サイ</t>
    </rPh>
    <rPh sb="144" eb="146">
      <t>ザンダカ</t>
    </rPh>
    <rPh sb="146" eb="147">
      <t>タイ</t>
    </rPh>
    <rPh sb="147" eb="149">
      <t>ジギョウ</t>
    </rPh>
    <rPh sb="149" eb="151">
      <t>キボ</t>
    </rPh>
    <rPh sb="151" eb="153">
      <t>ヒリツ</t>
    </rPh>
    <rPh sb="159" eb="161">
      <t>ギョウシャ</t>
    </rPh>
    <rPh sb="161" eb="163">
      <t>フタン</t>
    </rPh>
    <rPh sb="167" eb="169">
      <t>セイビ</t>
    </rPh>
    <rPh sb="172" eb="174">
      <t>カイハツ</t>
    </rPh>
    <rPh sb="174" eb="175">
      <t>チ</t>
    </rPh>
    <rPh sb="176" eb="177">
      <t>オオ</t>
    </rPh>
    <rPh sb="178" eb="179">
      <t>フク</t>
    </rPh>
    <rPh sb="186" eb="188">
      <t>キギョウ</t>
    </rPh>
    <rPh sb="188" eb="189">
      <t>サイ</t>
    </rPh>
    <rPh sb="190" eb="192">
      <t>シャクニュウ</t>
    </rPh>
    <rPh sb="193" eb="196">
      <t>サイテイゲン</t>
    </rPh>
    <rPh sb="197" eb="198">
      <t>ス</t>
    </rPh>
    <rPh sb="203" eb="205">
      <t>ルイジ</t>
    </rPh>
    <rPh sb="205" eb="207">
      <t>ダンタイ</t>
    </rPh>
    <rPh sb="207" eb="210">
      <t>ヘイキンチ</t>
    </rPh>
    <rPh sb="212" eb="213">
      <t>サ</t>
    </rPh>
    <rPh sb="214" eb="216">
      <t>ケンチョ</t>
    </rPh>
    <rPh sb="231" eb="233">
      <t>ケイジョウ</t>
    </rPh>
    <rPh sb="233" eb="235">
      <t>シュウシ</t>
    </rPh>
    <rPh sb="235" eb="237">
      <t>ヒリツ</t>
    </rPh>
    <rPh sb="244" eb="246">
      <t>カイゼン</t>
    </rPh>
    <rPh sb="248" eb="250">
      <t>ケイエイ</t>
    </rPh>
    <rPh sb="251" eb="254">
      <t>ケンゼンカ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</si>
</sst>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0.04</c:v>
                </c:pt>
                <c:pt idx="3" formatCode="#,##0.00;&quot;△&quot;#,##0.00;&quot;-&quot;">
                  <c:v>0.05</c:v>
                </c:pt>
                <c:pt idx="4" formatCode="#,##0.00;&quot;△&quot;#,##0.00;&quot;-&quot;">
                  <c:v>0.06</c:v>
                </c:pt>
              </c:numCache>
            </c:numRef>
          </c:val>
        </c:ser>
        <c:dLbls>
          <c:showLegendKey val="0"/>
          <c:showVal val="0"/>
          <c:showCatName val="0"/>
          <c:showSerName val="0"/>
          <c:showPercent val="0"/>
          <c:showBubbleSize val="0"/>
        </c:dLbls>
        <c:gapWidth val="150"/>
        <c:axId val="268605344"/>
        <c:axId val="26860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0.13</c:v>
                </c:pt>
                <c:pt idx="2">
                  <c:v>0.09</c:v>
                </c:pt>
                <c:pt idx="3">
                  <c:v>0.19</c:v>
                </c:pt>
                <c:pt idx="4">
                  <c:v>7.0000000000000007E-2</c:v>
                </c:pt>
              </c:numCache>
            </c:numRef>
          </c:val>
          <c:smooth val="0"/>
        </c:ser>
        <c:dLbls>
          <c:showLegendKey val="0"/>
          <c:showVal val="0"/>
          <c:showCatName val="0"/>
          <c:showSerName val="0"/>
          <c:showPercent val="0"/>
          <c:showBubbleSize val="0"/>
        </c:dLbls>
        <c:marker val="1"/>
        <c:smooth val="0"/>
        <c:axId val="268605344"/>
        <c:axId val="268609824"/>
      </c:lineChart>
      <c:dateAx>
        <c:axId val="268605344"/>
        <c:scaling>
          <c:orientation val="minMax"/>
        </c:scaling>
        <c:delete val="1"/>
        <c:axPos val="b"/>
        <c:numFmt formatCode="ge" sourceLinked="1"/>
        <c:majorTickMark val="none"/>
        <c:minorTickMark val="none"/>
        <c:tickLblPos val="none"/>
        <c:crossAx val="268609824"/>
        <c:crosses val="autoZero"/>
        <c:auto val="1"/>
        <c:lblOffset val="100"/>
        <c:baseTimeUnit val="years"/>
      </c:dateAx>
      <c:valAx>
        <c:axId val="26860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6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9550792"/>
        <c:axId val="26955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57.71</c:v>
                </c:pt>
                <c:pt idx="1">
                  <c:v>54.91</c:v>
                </c:pt>
                <c:pt idx="2">
                  <c:v>68.33</c:v>
                </c:pt>
                <c:pt idx="3">
                  <c:v>65.22</c:v>
                </c:pt>
                <c:pt idx="4">
                  <c:v>62.16</c:v>
                </c:pt>
              </c:numCache>
            </c:numRef>
          </c:val>
          <c:smooth val="0"/>
        </c:ser>
        <c:dLbls>
          <c:showLegendKey val="0"/>
          <c:showVal val="0"/>
          <c:showCatName val="0"/>
          <c:showSerName val="0"/>
          <c:showPercent val="0"/>
          <c:showBubbleSize val="0"/>
        </c:dLbls>
        <c:marker val="1"/>
        <c:smooth val="0"/>
        <c:axId val="269550792"/>
        <c:axId val="269551184"/>
      </c:lineChart>
      <c:dateAx>
        <c:axId val="269550792"/>
        <c:scaling>
          <c:orientation val="minMax"/>
        </c:scaling>
        <c:delete val="1"/>
        <c:axPos val="b"/>
        <c:numFmt formatCode="ge" sourceLinked="1"/>
        <c:majorTickMark val="none"/>
        <c:minorTickMark val="none"/>
        <c:tickLblPos val="none"/>
        <c:crossAx val="269551184"/>
        <c:crosses val="autoZero"/>
        <c:auto val="1"/>
        <c:lblOffset val="100"/>
        <c:baseTimeUnit val="years"/>
      </c:dateAx>
      <c:valAx>
        <c:axId val="26955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55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99.85</c:v>
                </c:pt>
                <c:pt idx="1">
                  <c:v>99.85</c:v>
                </c:pt>
                <c:pt idx="2">
                  <c:v>99.85</c:v>
                </c:pt>
                <c:pt idx="3">
                  <c:v>99.7</c:v>
                </c:pt>
                <c:pt idx="4">
                  <c:v>100</c:v>
                </c:pt>
              </c:numCache>
            </c:numRef>
          </c:val>
        </c:ser>
        <c:dLbls>
          <c:showLegendKey val="0"/>
          <c:showVal val="0"/>
          <c:showCatName val="0"/>
          <c:showSerName val="0"/>
          <c:showPercent val="0"/>
          <c:showBubbleSize val="0"/>
        </c:dLbls>
        <c:gapWidth val="150"/>
        <c:axId val="269887736"/>
        <c:axId val="26988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c:v>
                </c:pt>
                <c:pt idx="1">
                  <c:v>89.2</c:v>
                </c:pt>
                <c:pt idx="2">
                  <c:v>92.52</c:v>
                </c:pt>
                <c:pt idx="3">
                  <c:v>92.94</c:v>
                </c:pt>
                <c:pt idx="4">
                  <c:v>95.73</c:v>
                </c:pt>
              </c:numCache>
            </c:numRef>
          </c:val>
          <c:smooth val="0"/>
        </c:ser>
        <c:dLbls>
          <c:showLegendKey val="0"/>
          <c:showVal val="0"/>
          <c:showCatName val="0"/>
          <c:showSerName val="0"/>
          <c:showPercent val="0"/>
          <c:showBubbleSize val="0"/>
        </c:dLbls>
        <c:marker val="1"/>
        <c:smooth val="0"/>
        <c:axId val="269887736"/>
        <c:axId val="269888128"/>
      </c:lineChart>
      <c:dateAx>
        <c:axId val="269887736"/>
        <c:scaling>
          <c:orientation val="minMax"/>
        </c:scaling>
        <c:delete val="1"/>
        <c:axPos val="b"/>
        <c:numFmt formatCode="ge" sourceLinked="1"/>
        <c:majorTickMark val="none"/>
        <c:minorTickMark val="none"/>
        <c:tickLblPos val="none"/>
        <c:crossAx val="269888128"/>
        <c:crosses val="autoZero"/>
        <c:auto val="1"/>
        <c:lblOffset val="100"/>
        <c:baseTimeUnit val="years"/>
      </c:dateAx>
      <c:valAx>
        <c:axId val="2698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88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100.72</c:v>
                </c:pt>
                <c:pt idx="1">
                  <c:v>94.85</c:v>
                </c:pt>
                <c:pt idx="2">
                  <c:v>73.62</c:v>
                </c:pt>
                <c:pt idx="3">
                  <c:v>73.650000000000006</c:v>
                </c:pt>
                <c:pt idx="4">
                  <c:v>90.43</c:v>
                </c:pt>
              </c:numCache>
            </c:numRef>
          </c:val>
        </c:ser>
        <c:dLbls>
          <c:showLegendKey val="0"/>
          <c:showVal val="0"/>
          <c:showCatName val="0"/>
          <c:showSerName val="0"/>
          <c:showPercent val="0"/>
          <c:showBubbleSize val="0"/>
        </c:dLbls>
        <c:gapWidth val="150"/>
        <c:axId val="268663744"/>
        <c:axId val="26866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116.59</c:v>
                </c:pt>
                <c:pt idx="1">
                  <c:v>116.12</c:v>
                </c:pt>
                <c:pt idx="2">
                  <c:v>87.26</c:v>
                </c:pt>
                <c:pt idx="3">
                  <c:v>85.42</c:v>
                </c:pt>
                <c:pt idx="4">
                  <c:v>93.04</c:v>
                </c:pt>
              </c:numCache>
            </c:numRef>
          </c:val>
          <c:smooth val="0"/>
        </c:ser>
        <c:dLbls>
          <c:showLegendKey val="0"/>
          <c:showVal val="0"/>
          <c:showCatName val="0"/>
          <c:showSerName val="0"/>
          <c:showPercent val="0"/>
          <c:showBubbleSize val="0"/>
        </c:dLbls>
        <c:marker val="1"/>
        <c:smooth val="0"/>
        <c:axId val="268663744"/>
        <c:axId val="268664128"/>
      </c:lineChart>
      <c:dateAx>
        <c:axId val="268663744"/>
        <c:scaling>
          <c:orientation val="minMax"/>
        </c:scaling>
        <c:delete val="1"/>
        <c:axPos val="b"/>
        <c:numFmt formatCode="ge" sourceLinked="1"/>
        <c:majorTickMark val="none"/>
        <c:minorTickMark val="none"/>
        <c:tickLblPos val="none"/>
        <c:crossAx val="268664128"/>
        <c:crosses val="autoZero"/>
        <c:auto val="1"/>
        <c:lblOffset val="100"/>
        <c:baseTimeUnit val="years"/>
      </c:dateAx>
      <c:valAx>
        <c:axId val="2686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66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1.52</c:v>
                </c:pt>
                <c:pt idx="1">
                  <c:v>2.29</c:v>
                </c:pt>
                <c:pt idx="2">
                  <c:v>3.04</c:v>
                </c:pt>
                <c:pt idx="3">
                  <c:v>3.73</c:v>
                </c:pt>
                <c:pt idx="4">
                  <c:v>20.23</c:v>
                </c:pt>
              </c:numCache>
            </c:numRef>
          </c:val>
        </c:ser>
        <c:dLbls>
          <c:showLegendKey val="0"/>
          <c:showVal val="0"/>
          <c:showCatName val="0"/>
          <c:showSerName val="0"/>
          <c:showPercent val="0"/>
          <c:showBubbleSize val="0"/>
        </c:dLbls>
        <c:gapWidth val="150"/>
        <c:axId val="268693032"/>
        <c:axId val="268693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8.1999999999999993</c:v>
                </c:pt>
                <c:pt idx="1">
                  <c:v>9.2100000000000009</c:v>
                </c:pt>
                <c:pt idx="2">
                  <c:v>11.59</c:v>
                </c:pt>
                <c:pt idx="3">
                  <c:v>12.06</c:v>
                </c:pt>
                <c:pt idx="4">
                  <c:v>33.53</c:v>
                </c:pt>
              </c:numCache>
            </c:numRef>
          </c:val>
          <c:smooth val="0"/>
        </c:ser>
        <c:dLbls>
          <c:showLegendKey val="0"/>
          <c:showVal val="0"/>
          <c:showCatName val="0"/>
          <c:showSerName val="0"/>
          <c:showPercent val="0"/>
          <c:showBubbleSize val="0"/>
        </c:dLbls>
        <c:marker val="1"/>
        <c:smooth val="0"/>
        <c:axId val="268693032"/>
        <c:axId val="268693416"/>
      </c:lineChart>
      <c:dateAx>
        <c:axId val="268693032"/>
        <c:scaling>
          <c:orientation val="minMax"/>
        </c:scaling>
        <c:delete val="1"/>
        <c:axPos val="b"/>
        <c:numFmt formatCode="ge" sourceLinked="1"/>
        <c:majorTickMark val="none"/>
        <c:minorTickMark val="none"/>
        <c:tickLblPos val="none"/>
        <c:crossAx val="268693416"/>
        <c:crosses val="autoZero"/>
        <c:auto val="1"/>
        <c:lblOffset val="100"/>
        <c:baseTimeUnit val="years"/>
      </c:dateAx>
      <c:valAx>
        <c:axId val="26869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69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8679920"/>
        <c:axId val="269348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1.86</c:v>
                </c:pt>
                <c:pt idx="3" formatCode="#,##0.00;&quot;△&quot;#,##0.00;&quot;-&quot;">
                  <c:v>2.27</c:v>
                </c:pt>
                <c:pt idx="4" formatCode="#,##0.00;&quot;△&quot;#,##0.00;&quot;-&quot;">
                  <c:v>1.86</c:v>
                </c:pt>
              </c:numCache>
            </c:numRef>
          </c:val>
          <c:smooth val="0"/>
        </c:ser>
        <c:dLbls>
          <c:showLegendKey val="0"/>
          <c:showVal val="0"/>
          <c:showCatName val="0"/>
          <c:showSerName val="0"/>
          <c:showPercent val="0"/>
          <c:showBubbleSize val="0"/>
        </c:dLbls>
        <c:marker val="1"/>
        <c:smooth val="0"/>
        <c:axId val="268679920"/>
        <c:axId val="269348456"/>
      </c:lineChart>
      <c:dateAx>
        <c:axId val="268679920"/>
        <c:scaling>
          <c:orientation val="minMax"/>
        </c:scaling>
        <c:delete val="1"/>
        <c:axPos val="b"/>
        <c:numFmt formatCode="ge" sourceLinked="1"/>
        <c:majorTickMark val="none"/>
        <c:minorTickMark val="none"/>
        <c:tickLblPos val="none"/>
        <c:crossAx val="269348456"/>
        <c:crosses val="autoZero"/>
        <c:auto val="1"/>
        <c:lblOffset val="100"/>
        <c:baseTimeUnit val="years"/>
      </c:dateAx>
      <c:valAx>
        <c:axId val="26934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67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formatCode="#,##0.00;&quot;△&quot;#,##0.00;&quot;-&quot;">
                  <c:v>2.21</c:v>
                </c:pt>
                <c:pt idx="4" formatCode="#,##0.00;&quot;△&quot;#,##0.00;&quot;-&quot;">
                  <c:v>40.4</c:v>
                </c:pt>
              </c:numCache>
            </c:numRef>
          </c:val>
        </c:ser>
        <c:dLbls>
          <c:showLegendKey val="0"/>
          <c:showVal val="0"/>
          <c:showCatName val="0"/>
          <c:showSerName val="0"/>
          <c:showPercent val="0"/>
          <c:showBubbleSize val="0"/>
        </c:dLbls>
        <c:gapWidth val="150"/>
        <c:axId val="267878984"/>
        <c:axId val="26787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39.950000000000003</c:v>
                </c:pt>
                <c:pt idx="3" formatCode="#,##0.00;&quot;△&quot;#,##0.00;&quot;-&quot;">
                  <c:v>38.659999999999997</c:v>
                </c:pt>
                <c:pt idx="4" formatCode="#,##0.00;&quot;△&quot;#,##0.00;&quot;-&quot;">
                  <c:v>22.37</c:v>
                </c:pt>
              </c:numCache>
            </c:numRef>
          </c:val>
          <c:smooth val="0"/>
        </c:ser>
        <c:dLbls>
          <c:showLegendKey val="0"/>
          <c:showVal val="0"/>
          <c:showCatName val="0"/>
          <c:showSerName val="0"/>
          <c:showPercent val="0"/>
          <c:showBubbleSize val="0"/>
        </c:dLbls>
        <c:marker val="1"/>
        <c:smooth val="0"/>
        <c:axId val="267878984"/>
        <c:axId val="267879376"/>
      </c:lineChart>
      <c:dateAx>
        <c:axId val="267878984"/>
        <c:scaling>
          <c:orientation val="minMax"/>
        </c:scaling>
        <c:delete val="1"/>
        <c:axPos val="b"/>
        <c:numFmt formatCode="ge" sourceLinked="1"/>
        <c:majorTickMark val="none"/>
        <c:minorTickMark val="none"/>
        <c:tickLblPos val="none"/>
        <c:crossAx val="267879376"/>
        <c:crosses val="autoZero"/>
        <c:auto val="1"/>
        <c:lblOffset val="100"/>
        <c:baseTimeUnit val="years"/>
      </c:dateAx>
      <c:valAx>
        <c:axId val="26787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87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1177.8800000000001</c:v>
                </c:pt>
                <c:pt idx="1">
                  <c:v>702.31</c:v>
                </c:pt>
                <c:pt idx="2">
                  <c:v>340.9</c:v>
                </c:pt>
                <c:pt idx="3">
                  <c:v>918.93</c:v>
                </c:pt>
                <c:pt idx="4">
                  <c:v>140.76</c:v>
                </c:pt>
              </c:numCache>
            </c:numRef>
          </c:val>
        </c:ser>
        <c:dLbls>
          <c:showLegendKey val="0"/>
          <c:showVal val="0"/>
          <c:showCatName val="0"/>
          <c:showSerName val="0"/>
          <c:showPercent val="0"/>
          <c:showBubbleSize val="0"/>
        </c:dLbls>
        <c:gapWidth val="150"/>
        <c:axId val="267880552"/>
        <c:axId val="26788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1425.8</c:v>
                </c:pt>
                <c:pt idx="1">
                  <c:v>977.12</c:v>
                </c:pt>
                <c:pt idx="2">
                  <c:v>490.99</c:v>
                </c:pt>
                <c:pt idx="3">
                  <c:v>367.07</c:v>
                </c:pt>
                <c:pt idx="4">
                  <c:v>118.27</c:v>
                </c:pt>
              </c:numCache>
            </c:numRef>
          </c:val>
          <c:smooth val="0"/>
        </c:ser>
        <c:dLbls>
          <c:showLegendKey val="0"/>
          <c:showVal val="0"/>
          <c:showCatName val="0"/>
          <c:showSerName val="0"/>
          <c:showPercent val="0"/>
          <c:showBubbleSize val="0"/>
        </c:dLbls>
        <c:marker val="1"/>
        <c:smooth val="0"/>
        <c:axId val="267880552"/>
        <c:axId val="267880944"/>
      </c:lineChart>
      <c:dateAx>
        <c:axId val="267880552"/>
        <c:scaling>
          <c:orientation val="minMax"/>
        </c:scaling>
        <c:delete val="1"/>
        <c:axPos val="b"/>
        <c:numFmt formatCode="ge" sourceLinked="1"/>
        <c:majorTickMark val="none"/>
        <c:minorTickMark val="none"/>
        <c:tickLblPos val="none"/>
        <c:crossAx val="267880944"/>
        <c:crosses val="autoZero"/>
        <c:auto val="1"/>
        <c:lblOffset val="100"/>
        <c:baseTimeUnit val="years"/>
      </c:dateAx>
      <c:valAx>
        <c:axId val="26788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88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66.459999999999994</c:v>
                </c:pt>
                <c:pt idx="1">
                  <c:v>71.02</c:v>
                </c:pt>
                <c:pt idx="2">
                  <c:v>62.87</c:v>
                </c:pt>
                <c:pt idx="3">
                  <c:v>53.05</c:v>
                </c:pt>
                <c:pt idx="4">
                  <c:v>50.35</c:v>
                </c:pt>
              </c:numCache>
            </c:numRef>
          </c:val>
        </c:ser>
        <c:dLbls>
          <c:showLegendKey val="0"/>
          <c:showVal val="0"/>
          <c:showCatName val="0"/>
          <c:showSerName val="0"/>
          <c:showPercent val="0"/>
          <c:showBubbleSize val="0"/>
        </c:dLbls>
        <c:gapWidth val="150"/>
        <c:axId val="267882120"/>
        <c:axId val="26788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1266.5</c:v>
                </c:pt>
                <c:pt idx="1">
                  <c:v>1258.6099999999999</c:v>
                </c:pt>
                <c:pt idx="2">
                  <c:v>987.09</c:v>
                </c:pt>
                <c:pt idx="3">
                  <c:v>904.16</c:v>
                </c:pt>
                <c:pt idx="4">
                  <c:v>641.22</c:v>
                </c:pt>
              </c:numCache>
            </c:numRef>
          </c:val>
          <c:smooth val="0"/>
        </c:ser>
        <c:dLbls>
          <c:showLegendKey val="0"/>
          <c:showVal val="0"/>
          <c:showCatName val="0"/>
          <c:showSerName val="0"/>
          <c:showPercent val="0"/>
          <c:showBubbleSize val="0"/>
        </c:dLbls>
        <c:marker val="1"/>
        <c:smooth val="0"/>
        <c:axId val="267882120"/>
        <c:axId val="267882512"/>
      </c:lineChart>
      <c:dateAx>
        <c:axId val="267882120"/>
        <c:scaling>
          <c:orientation val="minMax"/>
        </c:scaling>
        <c:delete val="1"/>
        <c:axPos val="b"/>
        <c:numFmt formatCode="ge" sourceLinked="1"/>
        <c:majorTickMark val="none"/>
        <c:minorTickMark val="none"/>
        <c:tickLblPos val="none"/>
        <c:crossAx val="267882512"/>
        <c:crosses val="autoZero"/>
        <c:auto val="1"/>
        <c:lblOffset val="100"/>
        <c:baseTimeUnit val="years"/>
      </c:dateAx>
      <c:valAx>
        <c:axId val="26788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88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80.069999999999993</c:v>
                </c:pt>
                <c:pt idx="1">
                  <c:v>79.05</c:v>
                </c:pt>
                <c:pt idx="2">
                  <c:v>59.58</c:v>
                </c:pt>
                <c:pt idx="3">
                  <c:v>59.62</c:v>
                </c:pt>
                <c:pt idx="4">
                  <c:v>65.069999999999993</c:v>
                </c:pt>
              </c:numCache>
            </c:numRef>
          </c:val>
        </c:ser>
        <c:dLbls>
          <c:showLegendKey val="0"/>
          <c:showVal val="0"/>
          <c:showCatName val="0"/>
          <c:showSerName val="0"/>
          <c:showPercent val="0"/>
          <c:showBubbleSize val="0"/>
        </c:dLbls>
        <c:gapWidth val="150"/>
        <c:axId val="267883688"/>
        <c:axId val="26954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65.92</c:v>
                </c:pt>
                <c:pt idx="1">
                  <c:v>66.02</c:v>
                </c:pt>
                <c:pt idx="2">
                  <c:v>66.14</c:v>
                </c:pt>
                <c:pt idx="3">
                  <c:v>69.72</c:v>
                </c:pt>
                <c:pt idx="4">
                  <c:v>71.48</c:v>
                </c:pt>
              </c:numCache>
            </c:numRef>
          </c:val>
          <c:smooth val="0"/>
        </c:ser>
        <c:dLbls>
          <c:showLegendKey val="0"/>
          <c:showVal val="0"/>
          <c:showCatName val="0"/>
          <c:showSerName val="0"/>
          <c:showPercent val="0"/>
          <c:showBubbleSize val="0"/>
        </c:dLbls>
        <c:marker val="1"/>
        <c:smooth val="0"/>
        <c:axId val="267883688"/>
        <c:axId val="269548048"/>
      </c:lineChart>
      <c:dateAx>
        <c:axId val="267883688"/>
        <c:scaling>
          <c:orientation val="minMax"/>
        </c:scaling>
        <c:delete val="1"/>
        <c:axPos val="b"/>
        <c:numFmt formatCode="ge" sourceLinked="1"/>
        <c:majorTickMark val="none"/>
        <c:minorTickMark val="none"/>
        <c:tickLblPos val="none"/>
        <c:crossAx val="269548048"/>
        <c:crosses val="autoZero"/>
        <c:auto val="1"/>
        <c:lblOffset val="100"/>
        <c:baseTimeUnit val="years"/>
      </c:dateAx>
      <c:valAx>
        <c:axId val="26954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88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125.48</c:v>
                </c:pt>
                <c:pt idx="1">
                  <c:v>147.16</c:v>
                </c:pt>
                <c:pt idx="2">
                  <c:v>194.18</c:v>
                </c:pt>
                <c:pt idx="3">
                  <c:v>193.33</c:v>
                </c:pt>
                <c:pt idx="4">
                  <c:v>179.18</c:v>
                </c:pt>
              </c:numCache>
            </c:numRef>
          </c:val>
        </c:ser>
        <c:dLbls>
          <c:showLegendKey val="0"/>
          <c:showVal val="0"/>
          <c:showCatName val="0"/>
          <c:showSerName val="0"/>
          <c:showPercent val="0"/>
          <c:showBubbleSize val="0"/>
        </c:dLbls>
        <c:gapWidth val="150"/>
        <c:axId val="269549224"/>
        <c:axId val="26954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193.71</c:v>
                </c:pt>
                <c:pt idx="1">
                  <c:v>196.8</c:v>
                </c:pt>
                <c:pt idx="2">
                  <c:v>153.74</c:v>
                </c:pt>
                <c:pt idx="3">
                  <c:v>150.53</c:v>
                </c:pt>
                <c:pt idx="4">
                  <c:v>170.07</c:v>
                </c:pt>
              </c:numCache>
            </c:numRef>
          </c:val>
          <c:smooth val="0"/>
        </c:ser>
        <c:dLbls>
          <c:showLegendKey val="0"/>
          <c:showVal val="0"/>
          <c:showCatName val="0"/>
          <c:showSerName val="0"/>
          <c:showPercent val="0"/>
          <c:showBubbleSize val="0"/>
        </c:dLbls>
        <c:marker val="1"/>
        <c:smooth val="0"/>
        <c:axId val="269549224"/>
        <c:axId val="269549616"/>
      </c:lineChart>
      <c:dateAx>
        <c:axId val="269549224"/>
        <c:scaling>
          <c:orientation val="minMax"/>
        </c:scaling>
        <c:delete val="1"/>
        <c:axPos val="b"/>
        <c:numFmt formatCode="ge" sourceLinked="1"/>
        <c:majorTickMark val="none"/>
        <c:minorTickMark val="none"/>
        <c:tickLblPos val="none"/>
        <c:crossAx val="269549616"/>
        <c:crosses val="autoZero"/>
        <c:auto val="1"/>
        <c:lblOffset val="100"/>
        <c:baseTimeUnit val="years"/>
      </c:dateAx>
      <c:valAx>
        <c:axId val="26954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54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V10"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猪名川町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Cb1</v>
      </c>
      <c r="X8" s="46"/>
      <c r="Y8" s="46"/>
      <c r="Z8" s="46"/>
      <c r="AA8" s="46"/>
      <c r="AB8" s="46"/>
      <c r="AC8" s="46"/>
      <c r="AD8" s="3"/>
      <c r="AE8" s="3"/>
      <c r="AF8" s="3"/>
      <c r="AG8" s="3"/>
      <c r="AH8" s="3"/>
      <c r="AI8" s="3"/>
      <c r="AJ8" s="3"/>
      <c r="AK8" s="3"/>
      <c r="AL8" s="47">
        <f>データ!R6</f>
        <v>31798</v>
      </c>
      <c r="AM8" s="47"/>
      <c r="AN8" s="47"/>
      <c r="AO8" s="47"/>
      <c r="AP8" s="47"/>
      <c r="AQ8" s="47"/>
      <c r="AR8" s="47"/>
      <c r="AS8" s="47"/>
      <c r="AT8" s="43">
        <f>データ!S6</f>
        <v>90.33</v>
      </c>
      <c r="AU8" s="43"/>
      <c r="AV8" s="43"/>
      <c r="AW8" s="43"/>
      <c r="AX8" s="43"/>
      <c r="AY8" s="43"/>
      <c r="AZ8" s="43"/>
      <c r="BA8" s="43"/>
      <c r="BB8" s="43">
        <f>データ!T6</f>
        <v>352.02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95.56</v>
      </c>
      <c r="J10" s="43"/>
      <c r="K10" s="43"/>
      <c r="L10" s="43"/>
      <c r="M10" s="43"/>
      <c r="N10" s="43"/>
      <c r="O10" s="43"/>
      <c r="P10" s="43">
        <f>データ!O6</f>
        <v>78.87</v>
      </c>
      <c r="Q10" s="43"/>
      <c r="R10" s="43"/>
      <c r="S10" s="43"/>
      <c r="T10" s="43"/>
      <c r="U10" s="43"/>
      <c r="V10" s="43"/>
      <c r="W10" s="43">
        <f>データ!P6</f>
        <v>95.07</v>
      </c>
      <c r="X10" s="43"/>
      <c r="Y10" s="43"/>
      <c r="Z10" s="43"/>
      <c r="AA10" s="43"/>
      <c r="AB10" s="43"/>
      <c r="AC10" s="43"/>
      <c r="AD10" s="47">
        <f>データ!Q6</f>
        <v>1944</v>
      </c>
      <c r="AE10" s="47"/>
      <c r="AF10" s="47"/>
      <c r="AG10" s="47"/>
      <c r="AH10" s="47"/>
      <c r="AI10" s="47"/>
      <c r="AJ10" s="47"/>
      <c r="AK10" s="2"/>
      <c r="AL10" s="47">
        <f>データ!U6</f>
        <v>24978</v>
      </c>
      <c r="AM10" s="47"/>
      <c r="AN10" s="47"/>
      <c r="AO10" s="47"/>
      <c r="AP10" s="47"/>
      <c r="AQ10" s="47"/>
      <c r="AR10" s="47"/>
      <c r="AS10" s="47"/>
      <c r="AT10" s="43">
        <f>データ!V6</f>
        <v>3.76</v>
      </c>
      <c r="AU10" s="43"/>
      <c r="AV10" s="43"/>
      <c r="AW10" s="43"/>
      <c r="AX10" s="43"/>
      <c r="AY10" s="43"/>
      <c r="AZ10" s="43"/>
      <c r="BA10" s="43"/>
      <c r="BB10" s="43">
        <f>データ!W6</f>
        <v>6643.09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283011</v>
      </c>
      <c r="D6" s="31">
        <f t="shared" si="3"/>
        <v>46</v>
      </c>
      <c r="E6" s="31">
        <f t="shared" si="3"/>
        <v>17</v>
      </c>
      <c r="F6" s="31">
        <f t="shared" si="3"/>
        <v>1</v>
      </c>
      <c r="G6" s="31">
        <f t="shared" si="3"/>
        <v>0</v>
      </c>
      <c r="H6" s="31" t="str">
        <f t="shared" si="3"/>
        <v>兵庫県　猪名川町</v>
      </c>
      <c r="I6" s="31" t="str">
        <f t="shared" si="3"/>
        <v>法適用</v>
      </c>
      <c r="J6" s="31" t="str">
        <f t="shared" si="3"/>
        <v>下水道事業</v>
      </c>
      <c r="K6" s="31" t="str">
        <f t="shared" si="3"/>
        <v>公共下水道</v>
      </c>
      <c r="L6" s="31" t="str">
        <f t="shared" si="3"/>
        <v>Cb1</v>
      </c>
      <c r="M6" s="32" t="str">
        <f t="shared" si="3"/>
        <v>-</v>
      </c>
      <c r="N6" s="32">
        <f t="shared" si="3"/>
        <v>95.56</v>
      </c>
      <c r="O6" s="32">
        <f t="shared" si="3"/>
        <v>78.87</v>
      </c>
      <c r="P6" s="32">
        <f t="shared" si="3"/>
        <v>95.07</v>
      </c>
      <c r="Q6" s="32">
        <f t="shared" si="3"/>
        <v>1944</v>
      </c>
      <c r="R6" s="32">
        <f t="shared" si="3"/>
        <v>31798</v>
      </c>
      <c r="S6" s="32">
        <f t="shared" si="3"/>
        <v>90.33</v>
      </c>
      <c r="T6" s="32">
        <f t="shared" si="3"/>
        <v>352.02</v>
      </c>
      <c r="U6" s="32">
        <f t="shared" si="3"/>
        <v>24978</v>
      </c>
      <c r="V6" s="32">
        <f t="shared" si="3"/>
        <v>3.76</v>
      </c>
      <c r="W6" s="32">
        <f t="shared" si="3"/>
        <v>6643.09</v>
      </c>
      <c r="X6" s="33">
        <f>IF(X7="",NA(),X7)</f>
        <v>100.72</v>
      </c>
      <c r="Y6" s="33">
        <f t="shared" ref="Y6:AG6" si="4">IF(Y7="",NA(),Y7)</f>
        <v>94.85</v>
      </c>
      <c r="Z6" s="33">
        <f t="shared" si="4"/>
        <v>73.62</v>
      </c>
      <c r="AA6" s="33">
        <f t="shared" si="4"/>
        <v>73.650000000000006</v>
      </c>
      <c r="AB6" s="33">
        <f t="shared" si="4"/>
        <v>90.43</v>
      </c>
      <c r="AC6" s="33">
        <f t="shared" si="4"/>
        <v>116.59</v>
      </c>
      <c r="AD6" s="33">
        <f t="shared" si="4"/>
        <v>116.12</v>
      </c>
      <c r="AE6" s="33">
        <f t="shared" si="4"/>
        <v>87.26</v>
      </c>
      <c r="AF6" s="33">
        <f t="shared" si="4"/>
        <v>85.42</v>
      </c>
      <c r="AG6" s="33">
        <f t="shared" si="4"/>
        <v>93.04</v>
      </c>
      <c r="AH6" s="32" t="str">
        <f>IF(AH7="","",IF(AH7="-","【-】","【"&amp;SUBSTITUTE(TEXT(AH7,"#,##0.00"),"-","△")&amp;"】"))</f>
        <v>【107.74】</v>
      </c>
      <c r="AI6" s="32">
        <f>IF(AI7="",NA(),AI7)</f>
        <v>0</v>
      </c>
      <c r="AJ6" s="32">
        <f t="shared" ref="AJ6:AR6" si="5">IF(AJ7="",NA(),AJ7)</f>
        <v>0</v>
      </c>
      <c r="AK6" s="32">
        <f t="shared" si="5"/>
        <v>0</v>
      </c>
      <c r="AL6" s="33">
        <f t="shared" si="5"/>
        <v>2.21</v>
      </c>
      <c r="AM6" s="33">
        <f t="shared" si="5"/>
        <v>40.4</v>
      </c>
      <c r="AN6" s="32">
        <f t="shared" si="5"/>
        <v>0</v>
      </c>
      <c r="AO6" s="32">
        <f t="shared" si="5"/>
        <v>0</v>
      </c>
      <c r="AP6" s="33">
        <f t="shared" si="5"/>
        <v>39.950000000000003</v>
      </c>
      <c r="AQ6" s="33">
        <f t="shared" si="5"/>
        <v>38.659999999999997</v>
      </c>
      <c r="AR6" s="33">
        <f t="shared" si="5"/>
        <v>22.37</v>
      </c>
      <c r="AS6" s="32" t="str">
        <f>IF(AS7="","",IF(AS7="-","【-】","【"&amp;SUBSTITUTE(TEXT(AS7,"#,##0.00"),"-","△")&amp;"】"))</f>
        <v>【4.71】</v>
      </c>
      <c r="AT6" s="33">
        <f>IF(AT7="",NA(),AT7)</f>
        <v>1177.8800000000001</v>
      </c>
      <c r="AU6" s="33">
        <f t="shared" ref="AU6:BC6" si="6">IF(AU7="",NA(),AU7)</f>
        <v>702.31</v>
      </c>
      <c r="AV6" s="33">
        <f t="shared" si="6"/>
        <v>340.9</v>
      </c>
      <c r="AW6" s="33">
        <f t="shared" si="6"/>
        <v>918.93</v>
      </c>
      <c r="AX6" s="33">
        <f t="shared" si="6"/>
        <v>140.76</v>
      </c>
      <c r="AY6" s="33">
        <f t="shared" si="6"/>
        <v>1425.8</v>
      </c>
      <c r="AZ6" s="33">
        <f t="shared" si="6"/>
        <v>977.12</v>
      </c>
      <c r="BA6" s="33">
        <f t="shared" si="6"/>
        <v>490.99</v>
      </c>
      <c r="BB6" s="33">
        <f t="shared" si="6"/>
        <v>367.07</v>
      </c>
      <c r="BC6" s="33">
        <f t="shared" si="6"/>
        <v>118.27</v>
      </c>
      <c r="BD6" s="32" t="str">
        <f>IF(BD7="","",IF(BD7="-","【-】","【"&amp;SUBSTITUTE(TEXT(BD7,"#,##0.00"),"-","△")&amp;"】"))</f>
        <v>【56.46】</v>
      </c>
      <c r="BE6" s="33">
        <f>IF(BE7="",NA(),BE7)</f>
        <v>66.459999999999994</v>
      </c>
      <c r="BF6" s="33">
        <f t="shared" ref="BF6:BN6" si="7">IF(BF7="",NA(),BF7)</f>
        <v>71.02</v>
      </c>
      <c r="BG6" s="33">
        <f t="shared" si="7"/>
        <v>62.87</v>
      </c>
      <c r="BH6" s="33">
        <f t="shared" si="7"/>
        <v>53.05</v>
      </c>
      <c r="BI6" s="33">
        <f t="shared" si="7"/>
        <v>50.35</v>
      </c>
      <c r="BJ6" s="33">
        <f t="shared" si="7"/>
        <v>1266.5</v>
      </c>
      <c r="BK6" s="33">
        <f t="shared" si="7"/>
        <v>1258.6099999999999</v>
      </c>
      <c r="BL6" s="33">
        <f t="shared" si="7"/>
        <v>987.09</v>
      </c>
      <c r="BM6" s="33">
        <f t="shared" si="7"/>
        <v>904.16</v>
      </c>
      <c r="BN6" s="33">
        <f t="shared" si="7"/>
        <v>641.22</v>
      </c>
      <c r="BO6" s="32" t="str">
        <f>IF(BO7="","",IF(BO7="-","【-】","【"&amp;SUBSTITUTE(TEXT(BO7,"#,##0.00"),"-","△")&amp;"】"))</f>
        <v>【776.35】</v>
      </c>
      <c r="BP6" s="33">
        <f>IF(BP7="",NA(),BP7)</f>
        <v>80.069999999999993</v>
      </c>
      <c r="BQ6" s="33">
        <f t="shared" ref="BQ6:BY6" si="8">IF(BQ7="",NA(),BQ7)</f>
        <v>79.05</v>
      </c>
      <c r="BR6" s="33">
        <f t="shared" si="8"/>
        <v>59.58</v>
      </c>
      <c r="BS6" s="33">
        <f t="shared" si="8"/>
        <v>59.62</v>
      </c>
      <c r="BT6" s="33">
        <f t="shared" si="8"/>
        <v>65.069999999999993</v>
      </c>
      <c r="BU6" s="33">
        <f t="shared" si="8"/>
        <v>65.92</v>
      </c>
      <c r="BV6" s="33">
        <f t="shared" si="8"/>
        <v>66.02</v>
      </c>
      <c r="BW6" s="33">
        <f t="shared" si="8"/>
        <v>66.14</v>
      </c>
      <c r="BX6" s="33">
        <f t="shared" si="8"/>
        <v>69.72</v>
      </c>
      <c r="BY6" s="33">
        <f t="shared" si="8"/>
        <v>71.48</v>
      </c>
      <c r="BZ6" s="32" t="str">
        <f>IF(BZ7="","",IF(BZ7="-","【-】","【"&amp;SUBSTITUTE(TEXT(BZ7,"#,##0.00"),"-","△")&amp;"】"))</f>
        <v>【96.57】</v>
      </c>
      <c r="CA6" s="33">
        <f>IF(CA7="",NA(),CA7)</f>
        <v>125.48</v>
      </c>
      <c r="CB6" s="33">
        <f t="shared" ref="CB6:CJ6" si="9">IF(CB7="",NA(),CB7)</f>
        <v>147.16</v>
      </c>
      <c r="CC6" s="33">
        <f t="shared" si="9"/>
        <v>194.18</v>
      </c>
      <c r="CD6" s="33">
        <f t="shared" si="9"/>
        <v>193.33</v>
      </c>
      <c r="CE6" s="33">
        <f t="shared" si="9"/>
        <v>179.18</v>
      </c>
      <c r="CF6" s="33">
        <f t="shared" si="9"/>
        <v>193.71</v>
      </c>
      <c r="CG6" s="33">
        <f t="shared" si="9"/>
        <v>196.8</v>
      </c>
      <c r="CH6" s="33">
        <f t="shared" si="9"/>
        <v>153.74</v>
      </c>
      <c r="CI6" s="33">
        <f t="shared" si="9"/>
        <v>150.53</v>
      </c>
      <c r="CJ6" s="33">
        <f t="shared" si="9"/>
        <v>170.07</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57.71</v>
      </c>
      <c r="CR6" s="33">
        <f t="shared" si="10"/>
        <v>54.91</v>
      </c>
      <c r="CS6" s="33">
        <f t="shared" si="10"/>
        <v>68.33</v>
      </c>
      <c r="CT6" s="33">
        <f t="shared" si="10"/>
        <v>65.22</v>
      </c>
      <c r="CU6" s="33">
        <f t="shared" si="10"/>
        <v>62.16</v>
      </c>
      <c r="CV6" s="32" t="str">
        <f>IF(CV7="","",IF(CV7="-","【-】","【"&amp;SUBSTITUTE(TEXT(CV7,"#,##0.00"),"-","△")&amp;"】"))</f>
        <v>【60.35】</v>
      </c>
      <c r="CW6" s="33">
        <f>IF(CW7="",NA(),CW7)</f>
        <v>99.85</v>
      </c>
      <c r="CX6" s="33">
        <f t="shared" ref="CX6:DF6" si="11">IF(CX7="",NA(),CX7)</f>
        <v>99.85</v>
      </c>
      <c r="CY6" s="33">
        <f t="shared" si="11"/>
        <v>99.85</v>
      </c>
      <c r="CZ6" s="33">
        <f t="shared" si="11"/>
        <v>99.7</v>
      </c>
      <c r="DA6" s="33">
        <f t="shared" si="11"/>
        <v>100</v>
      </c>
      <c r="DB6" s="33">
        <f t="shared" si="11"/>
        <v>89.1</v>
      </c>
      <c r="DC6" s="33">
        <f t="shared" si="11"/>
        <v>89.2</v>
      </c>
      <c r="DD6" s="33">
        <f t="shared" si="11"/>
        <v>92.52</v>
      </c>
      <c r="DE6" s="33">
        <f t="shared" si="11"/>
        <v>92.94</v>
      </c>
      <c r="DF6" s="33">
        <f t="shared" si="11"/>
        <v>95.73</v>
      </c>
      <c r="DG6" s="32" t="str">
        <f>IF(DG7="","",IF(DG7="-","【-】","【"&amp;SUBSTITUTE(TEXT(DG7,"#,##0.00"),"-","△")&amp;"】"))</f>
        <v>【94.57】</v>
      </c>
      <c r="DH6" s="33">
        <f>IF(DH7="",NA(),DH7)</f>
        <v>1.52</v>
      </c>
      <c r="DI6" s="33">
        <f t="shared" ref="DI6:DQ6" si="12">IF(DI7="",NA(),DI7)</f>
        <v>2.29</v>
      </c>
      <c r="DJ6" s="33">
        <f t="shared" si="12"/>
        <v>3.04</v>
      </c>
      <c r="DK6" s="33">
        <f t="shared" si="12"/>
        <v>3.73</v>
      </c>
      <c r="DL6" s="33">
        <f t="shared" si="12"/>
        <v>20.23</v>
      </c>
      <c r="DM6" s="33">
        <f t="shared" si="12"/>
        <v>8.1999999999999993</v>
      </c>
      <c r="DN6" s="33">
        <f t="shared" si="12"/>
        <v>9.2100000000000009</v>
      </c>
      <c r="DO6" s="33">
        <f t="shared" si="12"/>
        <v>11.59</v>
      </c>
      <c r="DP6" s="33">
        <f t="shared" si="12"/>
        <v>12.06</v>
      </c>
      <c r="DQ6" s="33">
        <f t="shared" si="12"/>
        <v>33.53</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3">
        <f t="shared" si="13"/>
        <v>1.86</v>
      </c>
      <c r="EA6" s="33">
        <f t="shared" si="13"/>
        <v>2.27</v>
      </c>
      <c r="EB6" s="33">
        <f t="shared" si="13"/>
        <v>1.86</v>
      </c>
      <c r="EC6" s="32" t="str">
        <f>IF(EC7="","",IF(EC7="-","【-】","【"&amp;SUBSTITUTE(TEXT(EC7,"#,##0.00"),"-","△")&amp;"】"))</f>
        <v>【4.35】</v>
      </c>
      <c r="ED6" s="32">
        <f>IF(ED7="",NA(),ED7)</f>
        <v>0</v>
      </c>
      <c r="EE6" s="32">
        <f t="shared" ref="EE6:EM6" si="14">IF(EE7="",NA(),EE7)</f>
        <v>0</v>
      </c>
      <c r="EF6" s="33">
        <f t="shared" si="14"/>
        <v>0.04</v>
      </c>
      <c r="EG6" s="33">
        <f t="shared" si="14"/>
        <v>0.05</v>
      </c>
      <c r="EH6" s="33">
        <f t="shared" si="14"/>
        <v>0.06</v>
      </c>
      <c r="EI6" s="33">
        <f t="shared" si="14"/>
        <v>0.2</v>
      </c>
      <c r="EJ6" s="33">
        <f t="shared" si="14"/>
        <v>0.13</v>
      </c>
      <c r="EK6" s="33">
        <f t="shared" si="14"/>
        <v>0.09</v>
      </c>
      <c r="EL6" s="33">
        <f t="shared" si="14"/>
        <v>0.19</v>
      </c>
      <c r="EM6" s="33">
        <f t="shared" si="14"/>
        <v>7.0000000000000007E-2</v>
      </c>
      <c r="EN6" s="32" t="str">
        <f>IF(EN7="","",IF(EN7="-","【-】","【"&amp;SUBSTITUTE(TEXT(EN7,"#,##0.00"),"-","△")&amp;"】"))</f>
        <v>【0.17】</v>
      </c>
    </row>
    <row r="7" spans="1:147" s="34" customFormat="1">
      <c r="A7" s="26"/>
      <c r="B7" s="35">
        <v>2014</v>
      </c>
      <c r="C7" s="35">
        <v>283011</v>
      </c>
      <c r="D7" s="35">
        <v>46</v>
      </c>
      <c r="E7" s="35">
        <v>17</v>
      </c>
      <c r="F7" s="35">
        <v>1</v>
      </c>
      <c r="G7" s="35">
        <v>0</v>
      </c>
      <c r="H7" s="35" t="s">
        <v>96</v>
      </c>
      <c r="I7" s="35" t="s">
        <v>97</v>
      </c>
      <c r="J7" s="35" t="s">
        <v>98</v>
      </c>
      <c r="K7" s="35" t="s">
        <v>99</v>
      </c>
      <c r="L7" s="35" t="s">
        <v>100</v>
      </c>
      <c r="M7" s="36" t="s">
        <v>101</v>
      </c>
      <c r="N7" s="36">
        <v>95.56</v>
      </c>
      <c r="O7" s="36">
        <v>78.87</v>
      </c>
      <c r="P7" s="36">
        <v>95.07</v>
      </c>
      <c r="Q7" s="36">
        <v>1944</v>
      </c>
      <c r="R7" s="36">
        <v>31798</v>
      </c>
      <c r="S7" s="36">
        <v>90.33</v>
      </c>
      <c r="T7" s="36">
        <v>352.02</v>
      </c>
      <c r="U7" s="36">
        <v>24978</v>
      </c>
      <c r="V7" s="36">
        <v>3.76</v>
      </c>
      <c r="W7" s="36">
        <v>6643.09</v>
      </c>
      <c r="X7" s="36">
        <v>100.72</v>
      </c>
      <c r="Y7" s="36">
        <v>94.85</v>
      </c>
      <c r="Z7" s="36">
        <v>73.62</v>
      </c>
      <c r="AA7" s="36">
        <v>73.650000000000006</v>
      </c>
      <c r="AB7" s="36">
        <v>90.43</v>
      </c>
      <c r="AC7" s="36">
        <v>116.59</v>
      </c>
      <c r="AD7" s="36">
        <v>116.12</v>
      </c>
      <c r="AE7" s="36">
        <v>87.26</v>
      </c>
      <c r="AF7" s="36">
        <v>85.42</v>
      </c>
      <c r="AG7" s="36">
        <v>93.04</v>
      </c>
      <c r="AH7" s="36">
        <v>107.74</v>
      </c>
      <c r="AI7" s="36">
        <v>0</v>
      </c>
      <c r="AJ7" s="36">
        <v>0</v>
      </c>
      <c r="AK7" s="36">
        <v>0</v>
      </c>
      <c r="AL7" s="36">
        <v>2.21</v>
      </c>
      <c r="AM7" s="36">
        <v>40.4</v>
      </c>
      <c r="AN7" s="36">
        <v>0</v>
      </c>
      <c r="AO7" s="36">
        <v>0</v>
      </c>
      <c r="AP7" s="36">
        <v>39.950000000000003</v>
      </c>
      <c r="AQ7" s="36">
        <v>38.659999999999997</v>
      </c>
      <c r="AR7" s="36">
        <v>22.37</v>
      </c>
      <c r="AS7" s="36">
        <v>4.71</v>
      </c>
      <c r="AT7" s="36">
        <v>1177.8800000000001</v>
      </c>
      <c r="AU7" s="36">
        <v>702.31</v>
      </c>
      <c r="AV7" s="36">
        <v>340.9</v>
      </c>
      <c r="AW7" s="36">
        <v>918.93</v>
      </c>
      <c r="AX7" s="36">
        <v>140.76</v>
      </c>
      <c r="AY7" s="36">
        <v>1425.8</v>
      </c>
      <c r="AZ7" s="36">
        <v>977.12</v>
      </c>
      <c r="BA7" s="36">
        <v>490.99</v>
      </c>
      <c r="BB7" s="36">
        <v>367.07</v>
      </c>
      <c r="BC7" s="36">
        <v>118.27</v>
      </c>
      <c r="BD7" s="36">
        <v>56.46</v>
      </c>
      <c r="BE7" s="36">
        <v>66.459999999999994</v>
      </c>
      <c r="BF7" s="36">
        <v>71.02</v>
      </c>
      <c r="BG7" s="36">
        <v>62.87</v>
      </c>
      <c r="BH7" s="36">
        <v>53.05</v>
      </c>
      <c r="BI7" s="36">
        <v>50.35</v>
      </c>
      <c r="BJ7" s="36">
        <v>1266.5</v>
      </c>
      <c r="BK7" s="36">
        <v>1258.6099999999999</v>
      </c>
      <c r="BL7" s="36">
        <v>987.09</v>
      </c>
      <c r="BM7" s="36">
        <v>904.16</v>
      </c>
      <c r="BN7" s="36">
        <v>641.22</v>
      </c>
      <c r="BO7" s="36">
        <v>776.35</v>
      </c>
      <c r="BP7" s="36">
        <v>80.069999999999993</v>
      </c>
      <c r="BQ7" s="36">
        <v>79.05</v>
      </c>
      <c r="BR7" s="36">
        <v>59.58</v>
      </c>
      <c r="BS7" s="36">
        <v>59.62</v>
      </c>
      <c r="BT7" s="36">
        <v>65.069999999999993</v>
      </c>
      <c r="BU7" s="36">
        <v>65.92</v>
      </c>
      <c r="BV7" s="36">
        <v>66.02</v>
      </c>
      <c r="BW7" s="36">
        <v>66.14</v>
      </c>
      <c r="BX7" s="36">
        <v>69.72</v>
      </c>
      <c r="BY7" s="36">
        <v>71.48</v>
      </c>
      <c r="BZ7" s="36">
        <v>96.57</v>
      </c>
      <c r="CA7" s="36">
        <v>125.48</v>
      </c>
      <c r="CB7" s="36">
        <v>147.16</v>
      </c>
      <c r="CC7" s="36">
        <v>194.18</v>
      </c>
      <c r="CD7" s="36">
        <v>193.33</v>
      </c>
      <c r="CE7" s="36">
        <v>179.18</v>
      </c>
      <c r="CF7" s="36">
        <v>193.71</v>
      </c>
      <c r="CG7" s="36">
        <v>196.8</v>
      </c>
      <c r="CH7" s="36">
        <v>153.74</v>
      </c>
      <c r="CI7" s="36">
        <v>150.53</v>
      </c>
      <c r="CJ7" s="36">
        <v>170.07</v>
      </c>
      <c r="CK7" s="36">
        <v>142.28</v>
      </c>
      <c r="CL7" s="36" t="s">
        <v>101</v>
      </c>
      <c r="CM7" s="36" t="s">
        <v>101</v>
      </c>
      <c r="CN7" s="36" t="s">
        <v>101</v>
      </c>
      <c r="CO7" s="36" t="s">
        <v>101</v>
      </c>
      <c r="CP7" s="36" t="s">
        <v>101</v>
      </c>
      <c r="CQ7" s="36">
        <v>57.71</v>
      </c>
      <c r="CR7" s="36">
        <v>54.91</v>
      </c>
      <c r="CS7" s="36">
        <v>68.33</v>
      </c>
      <c r="CT7" s="36">
        <v>65.22</v>
      </c>
      <c r="CU7" s="36">
        <v>62.16</v>
      </c>
      <c r="CV7" s="36">
        <v>60.35</v>
      </c>
      <c r="CW7" s="36">
        <v>99.85</v>
      </c>
      <c r="CX7" s="36">
        <v>99.85</v>
      </c>
      <c r="CY7" s="36">
        <v>99.85</v>
      </c>
      <c r="CZ7" s="36">
        <v>99.7</v>
      </c>
      <c r="DA7" s="36">
        <v>100</v>
      </c>
      <c r="DB7" s="36">
        <v>89.1</v>
      </c>
      <c r="DC7" s="36">
        <v>89.2</v>
      </c>
      <c r="DD7" s="36">
        <v>92.52</v>
      </c>
      <c r="DE7" s="36">
        <v>92.94</v>
      </c>
      <c r="DF7" s="36">
        <v>95.73</v>
      </c>
      <c r="DG7" s="36">
        <v>94.57</v>
      </c>
      <c r="DH7" s="36">
        <v>1.52</v>
      </c>
      <c r="DI7" s="36">
        <v>2.29</v>
      </c>
      <c r="DJ7" s="36">
        <v>3.04</v>
      </c>
      <c r="DK7" s="36">
        <v>3.73</v>
      </c>
      <c r="DL7" s="36">
        <v>20.23</v>
      </c>
      <c r="DM7" s="36">
        <v>8.1999999999999993</v>
      </c>
      <c r="DN7" s="36">
        <v>9.2100000000000009</v>
      </c>
      <c r="DO7" s="36">
        <v>11.59</v>
      </c>
      <c r="DP7" s="36">
        <v>12.06</v>
      </c>
      <c r="DQ7" s="36">
        <v>33.53</v>
      </c>
      <c r="DR7" s="36">
        <v>36.270000000000003</v>
      </c>
      <c r="DS7" s="36">
        <v>0</v>
      </c>
      <c r="DT7" s="36">
        <v>0</v>
      </c>
      <c r="DU7" s="36">
        <v>0</v>
      </c>
      <c r="DV7" s="36">
        <v>0</v>
      </c>
      <c r="DW7" s="36">
        <v>0</v>
      </c>
      <c r="DX7" s="36">
        <v>0</v>
      </c>
      <c r="DY7" s="36">
        <v>0</v>
      </c>
      <c r="DZ7" s="36">
        <v>1.86</v>
      </c>
      <c r="EA7" s="36">
        <v>2.27</v>
      </c>
      <c r="EB7" s="36">
        <v>1.86</v>
      </c>
      <c r="EC7" s="36">
        <v>4.3499999999999996</v>
      </c>
      <c r="ED7" s="36">
        <v>0</v>
      </c>
      <c r="EE7" s="36">
        <v>0</v>
      </c>
      <c r="EF7" s="36">
        <v>0.04</v>
      </c>
      <c r="EG7" s="36">
        <v>0.05</v>
      </c>
      <c r="EH7" s="36">
        <v>0.06</v>
      </c>
      <c r="EI7" s="36">
        <v>0.2</v>
      </c>
      <c r="EJ7" s="36">
        <v>0.13</v>
      </c>
      <c r="EK7" s="36">
        <v>0.09</v>
      </c>
      <c r="EL7" s="36">
        <v>0.19</v>
      </c>
      <c r="EM7" s="36">
        <v>7.0000000000000007E-2</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丸尾 佑人</cp:lastModifiedBy>
  <cp:lastPrinted>2016-02-10T08:40:04Z</cp:lastPrinted>
  <dcterms:created xsi:type="dcterms:W3CDTF">2016-02-03T07:44:56Z</dcterms:created>
  <dcterms:modified xsi:type="dcterms:W3CDTF">2016-02-24T02:56:28Z</dcterms:modified>
  <cp:category/>
</cp:coreProperties>
</file>