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53上下水道課\03総務・営業\経営分析（県通知等）\H28.2.22提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Z8" i="4" s="1"/>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<sst xmlns="http://schemas.openxmlformats.org/spreadsheetml/2006/main" count="217" uniqueCount="107">
  <si>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</si>
  <si>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</si>
  <si>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</si>
  <si>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</si>
  <si>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</si>
  <si>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</si>
  <si>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</si>
  <si>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</si>
  <si>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</si>
  <si>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</si>
  <si>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</si>
  <si>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</si>
  <si>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</si>
  <si>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</si>
  <si>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</si>
  <si>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</si>
  <si>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</si>
  <si>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</si>
  <si>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</si>
  <si>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</si>
  <si>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</si>
  <si>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</si>
  <si>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</si>
  <si>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</si>
  <si>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</si>
  <si>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</si>
  <si>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</si>
  <si>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</si>
  <si>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</si>
  <si>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</si>
  <si>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</si>
  <si>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</si>
  <si>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</si>
  <si>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</si>
  <si>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</si>
  <si>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</si>
  <si>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</si>
  <si>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</si>
  <si>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</si>
  <si>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</si>
  <si>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</si>
  <si>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</si>
  <si>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</si>
  <si>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</si>
  <si>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</si>
  <si>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</si>
  <si>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</si>
  <si>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</si>
  <si>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</si>
  <si>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</si>
  <si>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</si>
  <si>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</si>
  <si>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</si>
  <si>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</si>
  <si>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</si>
  <si>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</si>
  <si>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</si>
  <si>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</si>
  <si>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</si>
  <si>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</si>
  <si>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</si>
  <si>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</si>
  <si>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</si>
  <si>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</si>
  <si>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</si>
  <si>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</si>
  <si>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</si>
  <si>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</si>
  <si>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</si>
  <si>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</si>
  <si>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</si>
  <si>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</si>
  <si>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</si>
  <si>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</si>
  <si>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</si>
  <si>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</si>
  <si>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</si>
  <si>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</si>
  <si>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</si>
  <si>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</si>
  <si>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</si>
  <si>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</si>
  <si>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</si>
  <si>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</si>
  <si>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</si>
  <si>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</si>
  <si>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</si>
  <si>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</si>
  <si>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</si>
  <si>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</si>
  <si>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</si>
  <si>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</si>
  <si>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</si>
  <si>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猪名川町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</si>
  <si>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</si>
  <si>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</si>
  <si>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</si>
  <si>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</si>
  <si>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</si>
  <si>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</si>
  <si>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</si>
  <si>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</si>
  <si>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</si>
  <si>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</si>
  <si>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耐用年数を迎える管路は今後加速度的に増える見込みですが、更新率は低いままであるため、土質的に先送りにしてもよいところなのか、非常時における重要な基幹管路であるため優先して更新すべきなのかなど、更新計画を細かく見直していく必要があります。</t>
    <phoneticPr fontId="4"/>
  </si>
  <si>
    <t xml:space="preserve">
毎年赤字決算が続いているため、このままの状態で今後推移すればいずれ限界を迎えるのは明らかです。必要な管路更新を見極め、設備投資を最小限に抑えるなどの経営改善に向けた努力が必要不可欠ですが、最終的には根本的な収入増とする解決策として料金改定を決断しなければなりません。平成32年度までに経営戦略を策定し、経営健全化に向けて取り組むことと、料金改定の適切な時期を見極めるために経営状態の把握に努める必要があります。</t>
    <rPh sb="118" eb="120">
      <t>カイテイ</t>
    </rPh>
    <rPh sb="134" eb="136">
      <t>ヘイセイ</t>
    </rPh>
    <rPh sb="138" eb="140">
      <t>ネンド</t>
    </rPh>
    <rPh sb="143" eb="145">
      <t>ケイエイ</t>
    </rPh>
    <rPh sb="145" eb="147">
      <t>センリャク</t>
    </rPh>
    <rPh sb="148" eb="150">
      <t>サクテイ</t>
    </rPh>
    <rPh sb="152" eb="154">
      <t>ケイエイ</t>
    </rPh>
    <rPh sb="154" eb="157">
      <t>ケンゼンカ</t>
    </rPh>
    <rPh sb="158" eb="159">
      <t>ム</t>
    </rPh>
    <rPh sb="161" eb="162">
      <t>ト</t>
    </rPh>
    <rPh sb="163" eb="164">
      <t>ク</t>
    </rPh>
    <rPh sb="169" eb="171">
      <t>リョウキン</t>
    </rPh>
    <rPh sb="171" eb="173">
      <t>カイテイ</t>
    </rPh>
    <phoneticPr fontId="4"/>
  </si>
  <si>
    <t xml:space="preserve">
給水収益の不足により、経営収支比率と料金回収率が低水準となっており、平成26年度の会計制度見直しに伴う利益剰余金の増加によって0％となっている累積欠損金比率も増加していくことが予想されます。一方で未収金は年々増加しており、回収を強化することによって流動比率を向上させる必要があります。
企業債残高対給水収益比率については、平成19年度の第2庁舎建設や平成25年度以降の老朽管入替工事等を除き、基金を取り崩すことで賄っていたため、類似団体平均値よりも少ない数値となっています。よって平成25年度から平成26年度にかけての流動比率の減少も比較的影響が少なかったものと思われます。
施設利用率は類似団体平均を上回っており、それらの稼働状況が高い有収率と合わさって収益につながっています。
本町では水源の約90％を県水に依存しているため、給水原価が類似団体平均値よりも高くなるのは今後も避けられないと予測されます。</t>
    <rPh sb="1" eb="3">
      <t>キュウスイ</t>
    </rPh>
    <rPh sb="3" eb="5">
      <t>シュウエキ</t>
    </rPh>
    <rPh sb="6" eb="8">
      <t>フソク</t>
    </rPh>
    <rPh sb="25" eb="28">
      <t>テイスイジュン</t>
    </rPh>
    <rPh sb="35" eb="37">
      <t>ヘイセイ</t>
    </rPh>
    <rPh sb="39" eb="41">
      <t>ネンド</t>
    </rPh>
    <rPh sb="42" eb="44">
      <t>カイケイ</t>
    </rPh>
    <rPh sb="44" eb="46">
      <t>セイド</t>
    </rPh>
    <rPh sb="46" eb="48">
      <t>ミナオ</t>
    </rPh>
    <rPh sb="50" eb="51">
      <t>トモナ</t>
    </rPh>
    <rPh sb="52" eb="54">
      <t>リエキ</t>
    </rPh>
    <rPh sb="54" eb="57">
      <t>ジョウヨキン</t>
    </rPh>
    <rPh sb="58" eb="60">
      <t>ゾウカ</t>
    </rPh>
    <rPh sb="72" eb="74">
      <t>ルイセキ</t>
    </rPh>
    <rPh sb="74" eb="77">
      <t>ケッソンキン</t>
    </rPh>
    <rPh sb="77" eb="79">
      <t>ヒリツ</t>
    </rPh>
    <rPh sb="80" eb="82">
      <t>ゾウカ</t>
    </rPh>
    <rPh sb="89" eb="91">
      <t>ヨソウ</t>
    </rPh>
    <rPh sb="96" eb="98">
      <t>イッポウ</t>
    </rPh>
    <rPh sb="99" eb="102">
      <t>ミシュウキン</t>
    </rPh>
    <rPh sb="103" eb="105">
      <t>ネンネン</t>
    </rPh>
    <rPh sb="105" eb="107">
      <t>ゾウカ</t>
    </rPh>
    <rPh sb="112" eb="114">
      <t>カイシュウ</t>
    </rPh>
    <rPh sb="115" eb="117">
      <t>キョウカ</t>
    </rPh>
    <rPh sb="125" eb="127">
      <t>リュウドウ</t>
    </rPh>
    <rPh sb="127" eb="129">
      <t>ヒリツ</t>
    </rPh>
    <rPh sb="130" eb="132">
      <t>コウジョウ</t>
    </rPh>
    <rPh sb="135" eb="137">
      <t>ヒツヨウ</t>
    </rPh>
    <rPh sb="144" eb="146">
      <t>キギョウ</t>
    </rPh>
    <rPh sb="146" eb="147">
      <t>サイ</t>
    </rPh>
    <rPh sb="147" eb="149">
      <t>ザンダカ</t>
    </rPh>
    <rPh sb="149" eb="150">
      <t>タイ</t>
    </rPh>
    <rPh sb="150" eb="152">
      <t>キュウスイ</t>
    </rPh>
    <rPh sb="152" eb="154">
      <t>シュウエキ</t>
    </rPh>
    <rPh sb="154" eb="156">
      <t>ヒリツ</t>
    </rPh>
    <rPh sb="162" eb="164">
      <t>ヘイセイ</t>
    </rPh>
    <rPh sb="166" eb="168">
      <t>ネンド</t>
    </rPh>
    <rPh sb="169" eb="170">
      <t>ダイ</t>
    </rPh>
    <rPh sb="171" eb="173">
      <t>チョウシャ</t>
    </rPh>
    <rPh sb="173" eb="175">
      <t>ケンセツ</t>
    </rPh>
    <rPh sb="176" eb="178">
      <t>ヘイセイ</t>
    </rPh>
    <rPh sb="180" eb="182">
      <t>ネンド</t>
    </rPh>
    <rPh sb="182" eb="184">
      <t>イコウ</t>
    </rPh>
    <rPh sb="185" eb="187">
      <t>ロウキュウ</t>
    </rPh>
    <rPh sb="187" eb="188">
      <t>カン</t>
    </rPh>
    <rPh sb="188" eb="190">
      <t>イレカエ</t>
    </rPh>
    <rPh sb="190" eb="192">
      <t>コウジ</t>
    </rPh>
    <rPh sb="192" eb="193">
      <t>トウ</t>
    </rPh>
    <rPh sb="194" eb="195">
      <t>ノゾ</t>
    </rPh>
    <rPh sb="197" eb="199">
      <t>キキン</t>
    </rPh>
    <rPh sb="200" eb="201">
      <t>ト</t>
    </rPh>
    <rPh sb="202" eb="203">
      <t>クズ</t>
    </rPh>
    <rPh sb="207" eb="208">
      <t>マカナ</t>
    </rPh>
    <rPh sb="215" eb="217">
      <t>ルイジ</t>
    </rPh>
    <rPh sb="217" eb="219">
      <t>ダンタイ</t>
    </rPh>
    <rPh sb="219" eb="222">
      <t>ヘイキンチ</t>
    </rPh>
    <rPh sb="225" eb="226">
      <t>スク</t>
    </rPh>
    <rPh sb="228" eb="230">
      <t>スウチ</t>
    </rPh>
    <rPh sb="241" eb="243">
      <t>ヘイセイ</t>
    </rPh>
    <rPh sb="245" eb="247">
      <t>ネンド</t>
    </rPh>
    <rPh sb="249" eb="251">
      <t>ヘイセイ</t>
    </rPh>
    <rPh sb="253" eb="255">
      <t>ネンド</t>
    </rPh>
    <rPh sb="260" eb="262">
      <t>リュウドウ</t>
    </rPh>
    <rPh sb="262" eb="264">
      <t>ヒリツ</t>
    </rPh>
    <rPh sb="265" eb="267">
      <t>ゲンショウ</t>
    </rPh>
    <rPh sb="268" eb="271">
      <t>ヒカクテキ</t>
    </rPh>
    <rPh sb="271" eb="273">
      <t>エイキョウ</t>
    </rPh>
    <rPh sb="274" eb="275">
      <t>スク</t>
    </rPh>
    <rPh sb="282" eb="283">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</si>
</sst>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
                  <c:v>0</c:v>
                </c:pt>
                <c:pt idx="1">
                  <c:v>0.42</c:v>
                </c:pt>
                <c:pt idx="2">
                  <c:v>0.44</c:v>
                </c:pt>
                <c:pt idx="3">
                  <c:v>0.81</c:v>
                </c:pt>
                <c:pt idx="4">
                  <c:v>0.32</c:v>
                </c:pt>
              </c:numCache>
            </c:numRef>
          </c:val>
        </c:ser>
        <c:dLbls>
          <c:showLegendKey val="0"/>
          <c:showVal val="0"/>
          <c:showCatName val="0"/>
          <c:showSerName val="0"/>
          <c:showPercent val="0"/>
          <c:showBubbleSize val="0"/>
        </c:dLbls>
        <c:gapWidth val="150"/>
        <c:axId val="558737512"/>
        <c:axId val="558735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558737512"/>
        <c:axId val="558735160"/>
      </c:lineChart>
      <c:dateAx>
        <c:axId val="558737512"/>
        <c:scaling>
          <c:orientation val="minMax"/>
        </c:scaling>
        <c:delete val="1"/>
        <c:axPos val="b"/>
        <c:numFmt formatCode="ge" sourceLinked="1"/>
        <c:majorTickMark val="none"/>
        <c:minorTickMark val="none"/>
        <c:tickLblPos val="none"/>
        <c:crossAx val="558735160"/>
        <c:crosses val="autoZero"/>
        <c:auto val="1"/>
        <c:lblOffset val="100"/>
        <c:baseTimeUnit val="years"/>
      </c:dateAx>
      <c:valAx>
        <c:axId val="55873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73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72.56</c:v>
                </c:pt>
                <c:pt idx="1">
                  <c:v>72.540000000000006</c:v>
                </c:pt>
                <c:pt idx="2">
                  <c:v>71.099999999999994</c:v>
                </c:pt>
                <c:pt idx="3">
                  <c:v>70.349999999999994</c:v>
                </c:pt>
                <c:pt idx="4">
                  <c:v>69.73</c:v>
                </c:pt>
              </c:numCache>
            </c:numRef>
          </c:val>
        </c:ser>
        <c:dLbls>
          <c:showLegendKey val="0"/>
          <c:showVal val="0"/>
          <c:showCatName val="0"/>
          <c:showSerName val="0"/>
          <c:showPercent val="0"/>
          <c:showBubbleSize val="0"/>
        </c:dLbls>
        <c:gapWidth val="150"/>
        <c:axId val="558735552"/>
        <c:axId val="42336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558735552"/>
        <c:axId val="423365464"/>
      </c:lineChart>
      <c:dateAx>
        <c:axId val="558735552"/>
        <c:scaling>
          <c:orientation val="minMax"/>
        </c:scaling>
        <c:delete val="1"/>
        <c:axPos val="b"/>
        <c:numFmt formatCode="ge" sourceLinked="1"/>
        <c:majorTickMark val="none"/>
        <c:minorTickMark val="none"/>
        <c:tickLblPos val="none"/>
        <c:crossAx val="423365464"/>
        <c:crosses val="autoZero"/>
        <c:auto val="1"/>
        <c:lblOffset val="100"/>
        <c:baseTimeUnit val="years"/>
      </c:dateAx>
      <c:valAx>
        <c:axId val="42336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73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93.6</c:v>
                </c:pt>
                <c:pt idx="1">
                  <c:v>93.18</c:v>
                </c:pt>
                <c:pt idx="2">
                  <c:v>93.27</c:v>
                </c:pt>
                <c:pt idx="3">
                  <c:v>94.6</c:v>
                </c:pt>
                <c:pt idx="4">
                  <c:v>93.25</c:v>
                </c:pt>
              </c:numCache>
            </c:numRef>
          </c:val>
        </c:ser>
        <c:dLbls>
          <c:showLegendKey val="0"/>
          <c:showVal val="0"/>
          <c:showCatName val="0"/>
          <c:showSerName val="0"/>
          <c:showPercent val="0"/>
          <c:showBubbleSize val="0"/>
        </c:dLbls>
        <c:gapWidth val="150"/>
        <c:axId val="423364288"/>
        <c:axId val="42336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423364288"/>
        <c:axId val="423368208"/>
      </c:lineChart>
      <c:dateAx>
        <c:axId val="423364288"/>
        <c:scaling>
          <c:orientation val="minMax"/>
        </c:scaling>
        <c:delete val="1"/>
        <c:axPos val="b"/>
        <c:numFmt formatCode="ge" sourceLinked="1"/>
        <c:majorTickMark val="none"/>
        <c:minorTickMark val="none"/>
        <c:tickLblPos val="none"/>
        <c:crossAx val="423368208"/>
        <c:crosses val="autoZero"/>
        <c:auto val="1"/>
        <c:lblOffset val="100"/>
        <c:baseTimeUnit val="years"/>
      </c:dateAx>
      <c:valAx>
        <c:axId val="42336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36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80.66</c:v>
                </c:pt>
                <c:pt idx="1">
                  <c:v>90.21</c:v>
                </c:pt>
                <c:pt idx="2">
                  <c:v>89.03</c:v>
                </c:pt>
                <c:pt idx="3">
                  <c:v>94.28</c:v>
                </c:pt>
                <c:pt idx="4">
                  <c:v>88.66</c:v>
                </c:pt>
              </c:numCache>
            </c:numRef>
          </c:val>
        </c:ser>
        <c:dLbls>
          <c:showLegendKey val="0"/>
          <c:showVal val="0"/>
          <c:showCatName val="0"/>
          <c:showSerName val="0"/>
          <c:showPercent val="0"/>
          <c:showBubbleSize val="0"/>
        </c:dLbls>
        <c:gapWidth val="150"/>
        <c:axId val="558722224"/>
        <c:axId val="558722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558722224"/>
        <c:axId val="558722616"/>
      </c:lineChart>
      <c:dateAx>
        <c:axId val="558722224"/>
        <c:scaling>
          <c:orientation val="minMax"/>
        </c:scaling>
        <c:delete val="1"/>
        <c:axPos val="b"/>
        <c:numFmt formatCode="ge" sourceLinked="1"/>
        <c:majorTickMark val="none"/>
        <c:minorTickMark val="none"/>
        <c:tickLblPos val="none"/>
        <c:crossAx val="558722616"/>
        <c:crosses val="autoZero"/>
        <c:auto val="1"/>
        <c:lblOffset val="100"/>
        <c:baseTimeUnit val="years"/>
      </c:dateAx>
      <c:valAx>
        <c:axId val="558722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872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37.020000000000003</c:v>
                </c:pt>
                <c:pt idx="1">
                  <c:v>38.299999999999997</c:v>
                </c:pt>
                <c:pt idx="2">
                  <c:v>39.51</c:v>
                </c:pt>
                <c:pt idx="3">
                  <c:v>40.549999999999997</c:v>
                </c:pt>
                <c:pt idx="4">
                  <c:v>43.88</c:v>
                </c:pt>
              </c:numCache>
            </c:numRef>
          </c:val>
        </c:ser>
        <c:dLbls>
          <c:showLegendKey val="0"/>
          <c:showVal val="0"/>
          <c:showCatName val="0"/>
          <c:showSerName val="0"/>
          <c:showPercent val="0"/>
          <c:showBubbleSize val="0"/>
        </c:dLbls>
        <c:gapWidth val="150"/>
        <c:axId val="558727320"/>
        <c:axId val="55872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558727320"/>
        <c:axId val="558727712"/>
      </c:lineChart>
      <c:dateAx>
        <c:axId val="558727320"/>
        <c:scaling>
          <c:orientation val="minMax"/>
        </c:scaling>
        <c:delete val="1"/>
        <c:axPos val="b"/>
        <c:numFmt formatCode="ge" sourceLinked="1"/>
        <c:majorTickMark val="none"/>
        <c:minorTickMark val="none"/>
        <c:tickLblPos val="none"/>
        <c:crossAx val="558727712"/>
        <c:crosses val="autoZero"/>
        <c:auto val="1"/>
        <c:lblOffset val="100"/>
        <c:baseTimeUnit val="years"/>
      </c:dateAx>
      <c:valAx>
        <c:axId val="55872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72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formatCode="#,##0.00;&quot;△&quot;#,##0.00;&quot;-&quot;">
                  <c:v>0.1</c:v>
                </c:pt>
                <c:pt idx="3" formatCode="#,##0.00;&quot;△&quot;#,##0.00;&quot;-&quot;">
                  <c:v>0.71</c:v>
                </c:pt>
                <c:pt idx="4" formatCode="#,##0.00;&quot;△&quot;#,##0.00;&quot;-&quot;">
                  <c:v>7.97</c:v>
                </c:pt>
              </c:numCache>
            </c:numRef>
          </c:val>
        </c:ser>
        <c:dLbls>
          <c:showLegendKey val="0"/>
          <c:showVal val="0"/>
          <c:showCatName val="0"/>
          <c:showSerName val="0"/>
          <c:showPercent val="0"/>
          <c:showBubbleSize val="0"/>
        </c:dLbls>
        <c:gapWidth val="150"/>
        <c:axId val="558724576"/>
        <c:axId val="5587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558724576"/>
        <c:axId val="558729280"/>
      </c:lineChart>
      <c:dateAx>
        <c:axId val="558724576"/>
        <c:scaling>
          <c:orientation val="minMax"/>
        </c:scaling>
        <c:delete val="1"/>
        <c:axPos val="b"/>
        <c:numFmt formatCode="ge" sourceLinked="1"/>
        <c:majorTickMark val="none"/>
        <c:minorTickMark val="none"/>
        <c:tickLblPos val="none"/>
        <c:crossAx val="558729280"/>
        <c:crosses val="autoZero"/>
        <c:auto val="1"/>
        <c:lblOffset val="100"/>
        <c:baseTimeUnit val="years"/>
      </c:dateAx>
      <c:valAx>
        <c:axId val="5587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7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92.8</c:v>
                </c:pt>
                <c:pt idx="1">
                  <c:v>104.81</c:v>
                </c:pt>
                <c:pt idx="2">
                  <c:v>123.8</c:v>
                </c:pt>
                <c:pt idx="3">
                  <c:v>125.93</c:v>
                </c:pt>
                <c:pt idx="4" formatCode="#,##0.00;&quot;△&quot;#,##0.00">
                  <c:v>0</c:v>
                </c:pt>
              </c:numCache>
            </c:numRef>
          </c:val>
        </c:ser>
        <c:dLbls>
          <c:showLegendKey val="0"/>
          <c:showVal val="0"/>
          <c:showCatName val="0"/>
          <c:showSerName val="0"/>
          <c:showPercent val="0"/>
          <c:showBubbleSize val="0"/>
        </c:dLbls>
        <c:gapWidth val="150"/>
        <c:axId val="558733200"/>
        <c:axId val="55872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558733200"/>
        <c:axId val="558723400"/>
      </c:lineChart>
      <c:dateAx>
        <c:axId val="558733200"/>
        <c:scaling>
          <c:orientation val="minMax"/>
        </c:scaling>
        <c:delete val="1"/>
        <c:axPos val="b"/>
        <c:numFmt formatCode="ge" sourceLinked="1"/>
        <c:majorTickMark val="none"/>
        <c:minorTickMark val="none"/>
        <c:tickLblPos val="none"/>
        <c:crossAx val="558723400"/>
        <c:crosses val="autoZero"/>
        <c:auto val="1"/>
        <c:lblOffset val="100"/>
        <c:baseTimeUnit val="years"/>
      </c:dateAx>
      <c:valAx>
        <c:axId val="558723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873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242.57</c:v>
                </c:pt>
                <c:pt idx="1">
                  <c:v>246.32</c:v>
                </c:pt>
                <c:pt idx="2">
                  <c:v>275.95999999999998</c:v>
                </c:pt>
                <c:pt idx="3">
                  <c:v>317.02999999999997</c:v>
                </c:pt>
                <c:pt idx="4">
                  <c:v>229.38</c:v>
                </c:pt>
              </c:numCache>
            </c:numRef>
          </c:val>
        </c:ser>
        <c:dLbls>
          <c:showLegendKey val="0"/>
          <c:showVal val="0"/>
          <c:showCatName val="0"/>
          <c:showSerName val="0"/>
          <c:showPercent val="0"/>
          <c:showBubbleSize val="0"/>
        </c:dLbls>
        <c:gapWidth val="150"/>
        <c:axId val="558734768"/>
        <c:axId val="55873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558734768"/>
        <c:axId val="558733984"/>
      </c:lineChart>
      <c:dateAx>
        <c:axId val="558734768"/>
        <c:scaling>
          <c:orientation val="minMax"/>
        </c:scaling>
        <c:delete val="1"/>
        <c:axPos val="b"/>
        <c:numFmt formatCode="ge" sourceLinked="1"/>
        <c:majorTickMark val="none"/>
        <c:minorTickMark val="none"/>
        <c:tickLblPos val="none"/>
        <c:crossAx val="558733984"/>
        <c:crosses val="autoZero"/>
        <c:auto val="1"/>
        <c:lblOffset val="100"/>
        <c:baseTimeUnit val="years"/>
      </c:dateAx>
      <c:valAx>
        <c:axId val="558733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873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117.18</c:v>
                </c:pt>
                <c:pt idx="1">
                  <c:v>111.34</c:v>
                </c:pt>
                <c:pt idx="2">
                  <c:v>107.48</c:v>
                </c:pt>
                <c:pt idx="3">
                  <c:v>116.63</c:v>
                </c:pt>
                <c:pt idx="4">
                  <c:v>127.04</c:v>
                </c:pt>
              </c:numCache>
            </c:numRef>
          </c:val>
        </c:ser>
        <c:dLbls>
          <c:showLegendKey val="0"/>
          <c:showVal val="0"/>
          <c:showCatName val="0"/>
          <c:showSerName val="0"/>
          <c:showPercent val="0"/>
          <c:showBubbleSize val="0"/>
        </c:dLbls>
        <c:gapWidth val="150"/>
        <c:axId val="558724968"/>
        <c:axId val="55872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558724968"/>
        <c:axId val="558725360"/>
      </c:lineChart>
      <c:dateAx>
        <c:axId val="558724968"/>
        <c:scaling>
          <c:orientation val="minMax"/>
        </c:scaling>
        <c:delete val="1"/>
        <c:axPos val="b"/>
        <c:numFmt formatCode="ge" sourceLinked="1"/>
        <c:majorTickMark val="none"/>
        <c:minorTickMark val="none"/>
        <c:tickLblPos val="none"/>
        <c:crossAx val="558725360"/>
        <c:crosses val="autoZero"/>
        <c:auto val="1"/>
        <c:lblOffset val="100"/>
        <c:baseTimeUnit val="years"/>
      </c:dateAx>
      <c:valAx>
        <c:axId val="558725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8724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68.88</c:v>
                </c:pt>
                <c:pt idx="1">
                  <c:v>75.739999999999995</c:v>
                </c:pt>
                <c:pt idx="2">
                  <c:v>74.959999999999994</c:v>
                </c:pt>
                <c:pt idx="3">
                  <c:v>72.94</c:v>
                </c:pt>
                <c:pt idx="4">
                  <c:v>72.53</c:v>
                </c:pt>
              </c:numCache>
            </c:numRef>
          </c:val>
        </c:ser>
        <c:dLbls>
          <c:showLegendKey val="0"/>
          <c:showVal val="0"/>
          <c:showCatName val="0"/>
          <c:showSerName val="0"/>
          <c:showPercent val="0"/>
          <c:showBubbleSize val="0"/>
        </c:dLbls>
        <c:gapWidth val="150"/>
        <c:axId val="558725752"/>
        <c:axId val="55873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558725752"/>
        <c:axId val="558736728"/>
      </c:lineChart>
      <c:dateAx>
        <c:axId val="558725752"/>
        <c:scaling>
          <c:orientation val="minMax"/>
        </c:scaling>
        <c:delete val="1"/>
        <c:axPos val="b"/>
        <c:numFmt formatCode="ge" sourceLinked="1"/>
        <c:majorTickMark val="none"/>
        <c:minorTickMark val="none"/>
        <c:tickLblPos val="none"/>
        <c:crossAx val="558736728"/>
        <c:crosses val="autoZero"/>
        <c:auto val="1"/>
        <c:lblOffset val="100"/>
        <c:baseTimeUnit val="years"/>
      </c:dateAx>
      <c:valAx>
        <c:axId val="55873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72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254.51</c:v>
                </c:pt>
                <c:pt idx="1">
                  <c:v>231.45</c:v>
                </c:pt>
                <c:pt idx="2">
                  <c:v>232.97</c:v>
                </c:pt>
                <c:pt idx="3">
                  <c:v>239.12</c:v>
                </c:pt>
                <c:pt idx="4">
                  <c:v>240.93</c:v>
                </c:pt>
              </c:numCache>
            </c:numRef>
          </c:val>
        </c:ser>
        <c:dLbls>
          <c:showLegendKey val="0"/>
          <c:showVal val="0"/>
          <c:showCatName val="0"/>
          <c:showSerName val="0"/>
          <c:showPercent val="0"/>
          <c:showBubbleSize val="0"/>
        </c:dLbls>
        <c:gapWidth val="150"/>
        <c:axId val="558737904"/>
        <c:axId val="42336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558737904"/>
        <c:axId val="423367032"/>
      </c:lineChart>
      <c:dateAx>
        <c:axId val="558737904"/>
        <c:scaling>
          <c:orientation val="minMax"/>
        </c:scaling>
        <c:delete val="1"/>
        <c:axPos val="b"/>
        <c:numFmt formatCode="ge" sourceLinked="1"/>
        <c:majorTickMark val="none"/>
        <c:minorTickMark val="none"/>
        <c:tickLblPos val="none"/>
        <c:crossAx val="423367032"/>
        <c:crosses val="autoZero"/>
        <c:auto val="1"/>
        <c:lblOffset val="100"/>
        <c:baseTimeUnit val="years"/>
      </c:dateAx>
      <c:valAx>
        <c:axId val="42336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73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V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兵庫県　猪名川町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31798</v>
      </c>
      <c r="AJ8" s="56"/>
      <c r="AK8" s="56"/>
      <c r="AL8" s="56"/>
      <c r="AM8" s="56"/>
      <c r="AN8" s="56"/>
      <c r="AO8" s="56"/>
      <c r="AP8" s="57"/>
      <c r="AQ8" s="47">
        <f>データ!R6</f>
        <v>90.33</v>
      </c>
      <c r="AR8" s="47"/>
      <c r="AS8" s="47"/>
      <c r="AT8" s="47"/>
      <c r="AU8" s="47"/>
      <c r="AV8" s="47"/>
      <c r="AW8" s="47"/>
      <c r="AX8" s="47"/>
      <c r="AY8" s="47">
        <f>データ!S6</f>
        <v>352.02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92.05</v>
      </c>
      <c r="K10" s="47"/>
      <c r="L10" s="47"/>
      <c r="M10" s="47"/>
      <c r="N10" s="47"/>
      <c r="O10" s="47"/>
      <c r="P10" s="47"/>
      <c r="Q10" s="47"/>
      <c r="R10" s="47">
        <f>データ!O6</f>
        <v>99.99</v>
      </c>
      <c r="S10" s="47"/>
      <c r="T10" s="47"/>
      <c r="U10" s="47"/>
      <c r="V10" s="47"/>
      <c r="W10" s="47"/>
      <c r="X10" s="47"/>
      <c r="Y10" s="47"/>
      <c r="Z10" s="78">
        <f>データ!P6</f>
        <v>3132</v>
      </c>
      <c r="AA10" s="78"/>
      <c r="AB10" s="78"/>
      <c r="AC10" s="78"/>
      <c r="AD10" s="78"/>
      <c r="AE10" s="78"/>
      <c r="AF10" s="78"/>
      <c r="AG10" s="78"/>
      <c r="AH10" s="2"/>
      <c r="AI10" s="78">
        <f>データ!T6</f>
        <v>31762</v>
      </c>
      <c r="AJ10" s="78"/>
      <c r="AK10" s="78"/>
      <c r="AL10" s="78"/>
      <c r="AM10" s="78"/>
      <c r="AN10" s="78"/>
      <c r="AO10" s="78"/>
      <c r="AP10" s="78"/>
      <c r="AQ10" s="47">
        <f>データ!U6</f>
        <v>15.65</v>
      </c>
      <c r="AR10" s="47"/>
      <c r="AS10" s="47"/>
      <c r="AT10" s="47"/>
      <c r="AU10" s="47"/>
      <c r="AV10" s="47"/>
      <c r="AW10" s="47"/>
      <c r="AX10" s="47"/>
      <c r="AY10" s="47">
        <f>データ!V6</f>
        <v>2029.52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283011</v>
      </c>
      <c r="D6" s="31">
        <f t="shared" si="3"/>
        <v>46</v>
      </c>
      <c r="E6" s="31">
        <f t="shared" si="3"/>
        <v>1</v>
      </c>
      <c r="F6" s="31">
        <f t="shared" si="3"/>
        <v>0</v>
      </c>
      <c r="G6" s="31">
        <f t="shared" si="3"/>
        <v>1</v>
      </c>
      <c r="H6" s="31" t="str">
        <f t="shared" si="3"/>
        <v>兵庫県　猪名川町</v>
      </c>
      <c r="I6" s="31" t="str">
        <f t="shared" si="3"/>
        <v>法適用</v>
      </c>
      <c r="J6" s="31" t="str">
        <f t="shared" si="3"/>
        <v>水道事業</v>
      </c>
      <c r="K6" s="31" t="str">
        <f t="shared" si="3"/>
        <v>末端給水事業</v>
      </c>
      <c r="L6" s="31" t="str">
        <f t="shared" si="3"/>
        <v>A5</v>
      </c>
      <c r="M6" s="32" t="str">
        <f t="shared" si="3"/>
        <v>-</v>
      </c>
      <c r="N6" s="32">
        <f t="shared" si="3"/>
        <v>92.05</v>
      </c>
      <c r="O6" s="32">
        <f t="shared" si="3"/>
        <v>99.99</v>
      </c>
      <c r="P6" s="32">
        <f t="shared" si="3"/>
        <v>3132</v>
      </c>
      <c r="Q6" s="32">
        <f t="shared" si="3"/>
        <v>31798</v>
      </c>
      <c r="R6" s="32">
        <f t="shared" si="3"/>
        <v>90.33</v>
      </c>
      <c r="S6" s="32">
        <f t="shared" si="3"/>
        <v>352.02</v>
      </c>
      <c r="T6" s="32">
        <f t="shared" si="3"/>
        <v>31762</v>
      </c>
      <c r="U6" s="32">
        <f t="shared" si="3"/>
        <v>15.65</v>
      </c>
      <c r="V6" s="32">
        <f t="shared" si="3"/>
        <v>2029.52</v>
      </c>
      <c r="W6" s="33">
        <f>IF(W7="",NA(),W7)</f>
        <v>80.66</v>
      </c>
      <c r="X6" s="33">
        <f t="shared" ref="X6:AF6" si="4">IF(X7="",NA(),X7)</f>
        <v>90.21</v>
      </c>
      <c r="Y6" s="33">
        <f t="shared" si="4"/>
        <v>89.03</v>
      </c>
      <c r="Z6" s="33">
        <f t="shared" si="4"/>
        <v>94.28</v>
      </c>
      <c r="AA6" s="33">
        <f t="shared" si="4"/>
        <v>88.66</v>
      </c>
      <c r="AB6" s="33">
        <f t="shared" si="4"/>
        <v>108.43</v>
      </c>
      <c r="AC6" s="33">
        <f t="shared" si="4"/>
        <v>105.61</v>
      </c>
      <c r="AD6" s="33">
        <f t="shared" si="4"/>
        <v>106.41</v>
      </c>
      <c r="AE6" s="33">
        <f t="shared" si="4"/>
        <v>106.89</v>
      </c>
      <c r="AF6" s="33">
        <f t="shared" si="4"/>
        <v>109.04</v>
      </c>
      <c r="AG6" s="32" t="str">
        <f>IF(AG7="","",IF(AG7="-","【-】","【"&amp;SUBSTITUTE(TEXT(AG7,"#,##0.00"),"-","△")&amp;"】"))</f>
        <v>【113.03】</v>
      </c>
      <c r="AH6" s="33">
        <f>IF(AH7="",NA(),AH7)</f>
        <v>92.8</v>
      </c>
      <c r="AI6" s="33">
        <f t="shared" ref="AI6:AQ6" si="5">IF(AI7="",NA(),AI7)</f>
        <v>104.81</v>
      </c>
      <c r="AJ6" s="33">
        <f t="shared" si="5"/>
        <v>123.8</v>
      </c>
      <c r="AK6" s="33">
        <f t="shared" si="5"/>
        <v>125.93</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242.57</v>
      </c>
      <c r="AT6" s="33">
        <f t="shared" ref="AT6:BB6" si="6">IF(AT7="",NA(),AT7)</f>
        <v>246.32</v>
      </c>
      <c r="AU6" s="33">
        <f t="shared" si="6"/>
        <v>275.95999999999998</v>
      </c>
      <c r="AV6" s="33">
        <f t="shared" si="6"/>
        <v>317.02999999999997</v>
      </c>
      <c r="AW6" s="33">
        <f t="shared" si="6"/>
        <v>229.38</v>
      </c>
      <c r="AX6" s="33">
        <f t="shared" si="6"/>
        <v>792.56</v>
      </c>
      <c r="AY6" s="33">
        <f t="shared" si="6"/>
        <v>832.37</v>
      </c>
      <c r="AZ6" s="33">
        <f t="shared" si="6"/>
        <v>852.01</v>
      </c>
      <c r="BA6" s="33">
        <f t="shared" si="6"/>
        <v>909.68</v>
      </c>
      <c r="BB6" s="33">
        <f t="shared" si="6"/>
        <v>382.09</v>
      </c>
      <c r="BC6" s="32" t="str">
        <f>IF(BC7="","",IF(BC7="-","【-】","【"&amp;SUBSTITUTE(TEXT(BC7,"#,##0.00"),"-","△")&amp;"】"))</f>
        <v>【264.16】</v>
      </c>
      <c r="BD6" s="33">
        <f>IF(BD7="",NA(),BD7)</f>
        <v>117.18</v>
      </c>
      <c r="BE6" s="33">
        <f t="shared" ref="BE6:BM6" si="7">IF(BE7="",NA(),BE7)</f>
        <v>111.34</v>
      </c>
      <c r="BF6" s="33">
        <f t="shared" si="7"/>
        <v>107.48</v>
      </c>
      <c r="BG6" s="33">
        <f t="shared" si="7"/>
        <v>116.63</v>
      </c>
      <c r="BH6" s="33">
        <f t="shared" si="7"/>
        <v>127.04</v>
      </c>
      <c r="BI6" s="33">
        <f t="shared" si="7"/>
        <v>403.05</v>
      </c>
      <c r="BJ6" s="33">
        <f t="shared" si="7"/>
        <v>403.15</v>
      </c>
      <c r="BK6" s="33">
        <f t="shared" si="7"/>
        <v>391.4</v>
      </c>
      <c r="BL6" s="33">
        <f t="shared" si="7"/>
        <v>382.65</v>
      </c>
      <c r="BM6" s="33">
        <f t="shared" si="7"/>
        <v>385.06</v>
      </c>
      <c r="BN6" s="32" t="str">
        <f>IF(BN7="","",IF(BN7="-","【-】","【"&amp;SUBSTITUTE(TEXT(BN7,"#,##0.00"),"-","△")&amp;"】"))</f>
        <v>【283.72】</v>
      </c>
      <c r="BO6" s="33">
        <f>IF(BO7="",NA(),BO7)</f>
        <v>68.88</v>
      </c>
      <c r="BP6" s="33">
        <f t="shared" ref="BP6:BX6" si="8">IF(BP7="",NA(),BP7)</f>
        <v>75.739999999999995</v>
      </c>
      <c r="BQ6" s="33">
        <f t="shared" si="8"/>
        <v>74.959999999999994</v>
      </c>
      <c r="BR6" s="33">
        <f t="shared" si="8"/>
        <v>72.94</v>
      </c>
      <c r="BS6" s="33">
        <f t="shared" si="8"/>
        <v>72.53</v>
      </c>
      <c r="BT6" s="33">
        <f t="shared" si="8"/>
        <v>97.63</v>
      </c>
      <c r="BU6" s="33">
        <f t="shared" si="8"/>
        <v>94.86</v>
      </c>
      <c r="BV6" s="33">
        <f t="shared" si="8"/>
        <v>95.91</v>
      </c>
      <c r="BW6" s="33">
        <f t="shared" si="8"/>
        <v>96.1</v>
      </c>
      <c r="BX6" s="33">
        <f t="shared" si="8"/>
        <v>99.07</v>
      </c>
      <c r="BY6" s="32" t="str">
        <f>IF(BY7="","",IF(BY7="-","【-】","【"&amp;SUBSTITUTE(TEXT(BY7,"#,##0.00"),"-","△")&amp;"】"))</f>
        <v>【104.60】</v>
      </c>
      <c r="BZ6" s="33">
        <f>IF(BZ7="",NA(),BZ7)</f>
        <v>254.51</v>
      </c>
      <c r="CA6" s="33">
        <f t="shared" ref="CA6:CI6" si="9">IF(CA7="",NA(),CA7)</f>
        <v>231.45</v>
      </c>
      <c r="CB6" s="33">
        <f t="shared" si="9"/>
        <v>232.97</v>
      </c>
      <c r="CC6" s="33">
        <f t="shared" si="9"/>
        <v>239.12</v>
      </c>
      <c r="CD6" s="33">
        <f t="shared" si="9"/>
        <v>240.93</v>
      </c>
      <c r="CE6" s="33">
        <f t="shared" si="9"/>
        <v>172.59</v>
      </c>
      <c r="CF6" s="33">
        <f t="shared" si="9"/>
        <v>179.14</v>
      </c>
      <c r="CG6" s="33">
        <f t="shared" si="9"/>
        <v>179.29</v>
      </c>
      <c r="CH6" s="33">
        <f t="shared" si="9"/>
        <v>178.39</v>
      </c>
      <c r="CI6" s="33">
        <f t="shared" si="9"/>
        <v>173.03</v>
      </c>
      <c r="CJ6" s="32" t="str">
        <f>IF(CJ7="","",IF(CJ7="-","【-】","【"&amp;SUBSTITUTE(TEXT(CJ7,"#,##0.00"),"-","△")&amp;"】"))</f>
        <v>【164.21】</v>
      </c>
      <c r="CK6" s="33">
        <f>IF(CK7="",NA(),CK7)</f>
        <v>72.56</v>
      </c>
      <c r="CL6" s="33">
        <f t="shared" ref="CL6:CT6" si="10">IF(CL7="",NA(),CL7)</f>
        <v>72.540000000000006</v>
      </c>
      <c r="CM6" s="33">
        <f t="shared" si="10"/>
        <v>71.099999999999994</v>
      </c>
      <c r="CN6" s="33">
        <f t="shared" si="10"/>
        <v>70.349999999999994</v>
      </c>
      <c r="CO6" s="33">
        <f t="shared" si="10"/>
        <v>69.73</v>
      </c>
      <c r="CP6" s="33">
        <f t="shared" si="10"/>
        <v>60.17</v>
      </c>
      <c r="CQ6" s="33">
        <f t="shared" si="10"/>
        <v>58.76</v>
      </c>
      <c r="CR6" s="33">
        <f t="shared" si="10"/>
        <v>59.09</v>
      </c>
      <c r="CS6" s="33">
        <f t="shared" si="10"/>
        <v>59.23</v>
      </c>
      <c r="CT6" s="33">
        <f t="shared" si="10"/>
        <v>58.58</v>
      </c>
      <c r="CU6" s="32" t="str">
        <f>IF(CU7="","",IF(CU7="-","【-】","【"&amp;SUBSTITUTE(TEXT(CU7,"#,##0.00"),"-","△")&amp;"】"))</f>
        <v>【59.80】</v>
      </c>
      <c r="CV6" s="33">
        <f>IF(CV7="",NA(),CV7)</f>
        <v>93.6</v>
      </c>
      <c r="CW6" s="33">
        <f t="shared" ref="CW6:DE6" si="11">IF(CW7="",NA(),CW7)</f>
        <v>93.18</v>
      </c>
      <c r="CX6" s="33">
        <f t="shared" si="11"/>
        <v>93.27</v>
      </c>
      <c r="CY6" s="33">
        <f t="shared" si="11"/>
        <v>94.6</v>
      </c>
      <c r="CZ6" s="33">
        <f t="shared" si="11"/>
        <v>93.25</v>
      </c>
      <c r="DA6" s="33">
        <f t="shared" si="11"/>
        <v>85.47</v>
      </c>
      <c r="DB6" s="33">
        <f t="shared" si="11"/>
        <v>84.87</v>
      </c>
      <c r="DC6" s="33">
        <f t="shared" si="11"/>
        <v>85.4</v>
      </c>
      <c r="DD6" s="33">
        <f t="shared" si="11"/>
        <v>85.53</v>
      </c>
      <c r="DE6" s="33">
        <f t="shared" si="11"/>
        <v>85.23</v>
      </c>
      <c r="DF6" s="32" t="str">
        <f>IF(DF7="","",IF(DF7="-","【-】","【"&amp;SUBSTITUTE(TEXT(DF7,"#,##0.00"),"-","△")&amp;"】"))</f>
        <v>【89.78】</v>
      </c>
      <c r="DG6" s="33">
        <f>IF(DG7="",NA(),DG7)</f>
        <v>37.020000000000003</v>
      </c>
      <c r="DH6" s="33">
        <f t="shared" ref="DH6:DP6" si="12">IF(DH7="",NA(),DH7)</f>
        <v>38.299999999999997</v>
      </c>
      <c r="DI6" s="33">
        <f t="shared" si="12"/>
        <v>39.51</v>
      </c>
      <c r="DJ6" s="33">
        <f t="shared" si="12"/>
        <v>40.549999999999997</v>
      </c>
      <c r="DK6" s="33">
        <f t="shared" si="12"/>
        <v>43.88</v>
      </c>
      <c r="DL6" s="33">
        <f t="shared" si="12"/>
        <v>34.47</v>
      </c>
      <c r="DM6" s="33">
        <f t="shared" si="12"/>
        <v>35.53</v>
      </c>
      <c r="DN6" s="33">
        <f t="shared" si="12"/>
        <v>36.36</v>
      </c>
      <c r="DO6" s="33">
        <f t="shared" si="12"/>
        <v>37.340000000000003</v>
      </c>
      <c r="DP6" s="33">
        <f t="shared" si="12"/>
        <v>44.31</v>
      </c>
      <c r="DQ6" s="32" t="str">
        <f>IF(DQ7="","",IF(DQ7="-","【-】","【"&amp;SUBSTITUTE(TEXT(DQ7,"#,##0.00"),"-","△")&amp;"】"))</f>
        <v>【46.31】</v>
      </c>
      <c r="DR6" s="32">
        <f>IF(DR7="",NA(),DR7)</f>
        <v>0</v>
      </c>
      <c r="DS6" s="32">
        <f t="shared" ref="DS6:EA6" si="13">IF(DS7="",NA(),DS7)</f>
        <v>0</v>
      </c>
      <c r="DT6" s="33">
        <f t="shared" si="13"/>
        <v>0.1</v>
      </c>
      <c r="DU6" s="33">
        <f t="shared" si="13"/>
        <v>0.71</v>
      </c>
      <c r="DV6" s="33">
        <f t="shared" si="13"/>
        <v>7.97</v>
      </c>
      <c r="DW6" s="33">
        <f t="shared" si="13"/>
        <v>6.06</v>
      </c>
      <c r="DX6" s="33">
        <f t="shared" si="13"/>
        <v>6.47</v>
      </c>
      <c r="DY6" s="33">
        <f t="shared" si="13"/>
        <v>7.8</v>
      </c>
      <c r="DZ6" s="33">
        <f t="shared" si="13"/>
        <v>8.39</v>
      </c>
      <c r="EA6" s="33">
        <f t="shared" si="13"/>
        <v>10.09</v>
      </c>
      <c r="EB6" s="32" t="str">
        <f>IF(EB7="","",IF(EB7="-","【-】","【"&amp;SUBSTITUTE(TEXT(EB7,"#,##0.00"),"-","△")&amp;"】"))</f>
        <v>【12.42】</v>
      </c>
      <c r="EC6" s="32">
        <f>IF(EC7="",NA(),EC7)</f>
        <v>0</v>
      </c>
      <c r="ED6" s="33">
        <f t="shared" ref="ED6:EL6" si="14">IF(ED7="",NA(),ED7)</f>
        <v>0.42</v>
      </c>
      <c r="EE6" s="33">
        <f t="shared" si="14"/>
        <v>0.44</v>
      </c>
      <c r="EF6" s="33">
        <f t="shared" si="14"/>
        <v>0.81</v>
      </c>
      <c r="EG6" s="33">
        <f t="shared" si="14"/>
        <v>0.32</v>
      </c>
      <c r="EH6" s="33">
        <f t="shared" si="14"/>
        <v>0.68</v>
      </c>
      <c r="EI6" s="33">
        <f t="shared" si="14"/>
        <v>0.7</v>
      </c>
      <c r="EJ6" s="33">
        <f t="shared" si="14"/>
        <v>0.81</v>
      </c>
      <c r="EK6" s="33">
        <f t="shared" si="14"/>
        <v>0.59</v>
      </c>
      <c r="EL6" s="33">
        <f t="shared" si="14"/>
        <v>0.6</v>
      </c>
      <c r="EM6" s="32" t="str">
        <f>IF(EM7="","",IF(EM7="-","【-】","【"&amp;SUBSTITUTE(TEXT(EM7,"#,##0.00"),"-","△")&amp;"】"))</f>
        <v>【0.78】</v>
      </c>
    </row>
    <row r="7" spans="1:143" s="34" customFormat="1" x14ac:dyDescent="0.15">
      <c r="A7" s="26"/>
      <c r="B7" s="35">
        <v>2014</v>
      </c>
      <c r="C7" s="35">
        <v>283011</v>
      </c>
      <c r="D7" s="35">
        <v>46</v>
      </c>
      <c r="E7" s="35">
        <v>1</v>
      </c>
      <c r="F7" s="35">
        <v>0</v>
      </c>
      <c r="G7" s="35">
        <v>1</v>
      </c>
      <c r="H7" s="35" t="s">
        <v>93</v>
      </c>
      <c r="I7" s="35" t="s">
        <v>94</v>
      </c>
      <c r="J7" s="35" t="s">
        <v>95</v>
      </c>
      <c r="K7" s="35" t="s">
        <v>96</v>
      </c>
      <c r="L7" s="35" t="s">
        <v>97</v>
      </c>
      <c r="M7" s="36" t="s">
        <v>98</v>
      </c>
      <c r="N7" s="36">
        <v>92.05</v>
      </c>
      <c r="O7" s="36">
        <v>99.99</v>
      </c>
      <c r="P7" s="36">
        <v>3132</v>
      </c>
      <c r="Q7" s="36">
        <v>31798</v>
      </c>
      <c r="R7" s="36">
        <v>90.33</v>
      </c>
      <c r="S7" s="36">
        <v>352.02</v>
      </c>
      <c r="T7" s="36">
        <v>31762</v>
      </c>
      <c r="U7" s="36">
        <v>15.65</v>
      </c>
      <c r="V7" s="36">
        <v>2029.52</v>
      </c>
      <c r="W7" s="36">
        <v>80.66</v>
      </c>
      <c r="X7" s="36">
        <v>90.21</v>
      </c>
      <c r="Y7" s="36">
        <v>89.03</v>
      </c>
      <c r="Z7" s="36">
        <v>94.28</v>
      </c>
      <c r="AA7" s="36">
        <v>88.66</v>
      </c>
      <c r="AB7" s="36">
        <v>108.43</v>
      </c>
      <c r="AC7" s="36">
        <v>105.61</v>
      </c>
      <c r="AD7" s="36">
        <v>106.41</v>
      </c>
      <c r="AE7" s="36">
        <v>106.89</v>
      </c>
      <c r="AF7" s="36">
        <v>109.04</v>
      </c>
      <c r="AG7" s="36">
        <v>113.03</v>
      </c>
      <c r="AH7" s="36">
        <v>92.8</v>
      </c>
      <c r="AI7" s="36">
        <v>104.81</v>
      </c>
      <c r="AJ7" s="36">
        <v>123.8</v>
      </c>
      <c r="AK7" s="36">
        <v>125.93</v>
      </c>
      <c r="AL7" s="36">
        <v>0</v>
      </c>
      <c r="AM7" s="36">
        <v>5.37</v>
      </c>
      <c r="AN7" s="36">
        <v>6.79</v>
      </c>
      <c r="AO7" s="36">
        <v>6.33</v>
      </c>
      <c r="AP7" s="36">
        <v>7.76</v>
      </c>
      <c r="AQ7" s="36">
        <v>3.77</v>
      </c>
      <c r="AR7" s="36">
        <v>0.81</v>
      </c>
      <c r="AS7" s="36">
        <v>242.57</v>
      </c>
      <c r="AT7" s="36">
        <v>246.32</v>
      </c>
      <c r="AU7" s="36">
        <v>275.95999999999998</v>
      </c>
      <c r="AV7" s="36">
        <v>317.02999999999997</v>
      </c>
      <c r="AW7" s="36">
        <v>229.38</v>
      </c>
      <c r="AX7" s="36">
        <v>792.56</v>
      </c>
      <c r="AY7" s="36">
        <v>832.37</v>
      </c>
      <c r="AZ7" s="36">
        <v>852.01</v>
      </c>
      <c r="BA7" s="36">
        <v>909.68</v>
      </c>
      <c r="BB7" s="36">
        <v>382.09</v>
      </c>
      <c r="BC7" s="36">
        <v>264.16000000000003</v>
      </c>
      <c r="BD7" s="36">
        <v>117.18</v>
      </c>
      <c r="BE7" s="36">
        <v>111.34</v>
      </c>
      <c r="BF7" s="36">
        <v>107.48</v>
      </c>
      <c r="BG7" s="36">
        <v>116.63</v>
      </c>
      <c r="BH7" s="36">
        <v>127.04</v>
      </c>
      <c r="BI7" s="36">
        <v>403.05</v>
      </c>
      <c r="BJ7" s="36">
        <v>403.15</v>
      </c>
      <c r="BK7" s="36">
        <v>391.4</v>
      </c>
      <c r="BL7" s="36">
        <v>382.65</v>
      </c>
      <c r="BM7" s="36">
        <v>385.06</v>
      </c>
      <c r="BN7" s="36">
        <v>283.72000000000003</v>
      </c>
      <c r="BO7" s="36">
        <v>68.88</v>
      </c>
      <c r="BP7" s="36">
        <v>75.739999999999995</v>
      </c>
      <c r="BQ7" s="36">
        <v>74.959999999999994</v>
      </c>
      <c r="BR7" s="36">
        <v>72.94</v>
      </c>
      <c r="BS7" s="36">
        <v>72.53</v>
      </c>
      <c r="BT7" s="36">
        <v>97.63</v>
      </c>
      <c r="BU7" s="36">
        <v>94.86</v>
      </c>
      <c r="BV7" s="36">
        <v>95.91</v>
      </c>
      <c r="BW7" s="36">
        <v>96.1</v>
      </c>
      <c r="BX7" s="36">
        <v>99.07</v>
      </c>
      <c r="BY7" s="36">
        <v>104.6</v>
      </c>
      <c r="BZ7" s="36">
        <v>254.51</v>
      </c>
      <c r="CA7" s="36">
        <v>231.45</v>
      </c>
      <c r="CB7" s="36">
        <v>232.97</v>
      </c>
      <c r="CC7" s="36">
        <v>239.12</v>
      </c>
      <c r="CD7" s="36">
        <v>240.93</v>
      </c>
      <c r="CE7" s="36">
        <v>172.59</v>
      </c>
      <c r="CF7" s="36">
        <v>179.14</v>
      </c>
      <c r="CG7" s="36">
        <v>179.29</v>
      </c>
      <c r="CH7" s="36">
        <v>178.39</v>
      </c>
      <c r="CI7" s="36">
        <v>173.03</v>
      </c>
      <c r="CJ7" s="36">
        <v>164.21</v>
      </c>
      <c r="CK7" s="36">
        <v>72.56</v>
      </c>
      <c r="CL7" s="36">
        <v>72.540000000000006</v>
      </c>
      <c r="CM7" s="36">
        <v>71.099999999999994</v>
      </c>
      <c r="CN7" s="36">
        <v>70.349999999999994</v>
      </c>
      <c r="CO7" s="36">
        <v>69.73</v>
      </c>
      <c r="CP7" s="36">
        <v>60.17</v>
      </c>
      <c r="CQ7" s="36">
        <v>58.76</v>
      </c>
      <c r="CR7" s="36">
        <v>59.09</v>
      </c>
      <c r="CS7" s="36">
        <v>59.23</v>
      </c>
      <c r="CT7" s="36">
        <v>58.58</v>
      </c>
      <c r="CU7" s="36">
        <v>59.8</v>
      </c>
      <c r="CV7" s="36">
        <v>93.6</v>
      </c>
      <c r="CW7" s="36">
        <v>93.18</v>
      </c>
      <c r="CX7" s="36">
        <v>93.27</v>
      </c>
      <c r="CY7" s="36">
        <v>94.6</v>
      </c>
      <c r="CZ7" s="36">
        <v>93.25</v>
      </c>
      <c r="DA7" s="36">
        <v>85.47</v>
      </c>
      <c r="DB7" s="36">
        <v>84.87</v>
      </c>
      <c r="DC7" s="36">
        <v>85.4</v>
      </c>
      <c r="DD7" s="36">
        <v>85.53</v>
      </c>
      <c r="DE7" s="36">
        <v>85.23</v>
      </c>
      <c r="DF7" s="36">
        <v>89.78</v>
      </c>
      <c r="DG7" s="36">
        <v>37.020000000000003</v>
      </c>
      <c r="DH7" s="36">
        <v>38.299999999999997</v>
      </c>
      <c r="DI7" s="36">
        <v>39.51</v>
      </c>
      <c r="DJ7" s="36">
        <v>40.549999999999997</v>
      </c>
      <c r="DK7" s="36">
        <v>43.88</v>
      </c>
      <c r="DL7" s="36">
        <v>34.47</v>
      </c>
      <c r="DM7" s="36">
        <v>35.53</v>
      </c>
      <c r="DN7" s="36">
        <v>36.36</v>
      </c>
      <c r="DO7" s="36">
        <v>37.340000000000003</v>
      </c>
      <c r="DP7" s="36">
        <v>44.31</v>
      </c>
      <c r="DQ7" s="36">
        <v>46.31</v>
      </c>
      <c r="DR7" s="36">
        <v>0</v>
      </c>
      <c r="DS7" s="36">
        <v>0</v>
      </c>
      <c r="DT7" s="36">
        <v>0.1</v>
      </c>
      <c r="DU7" s="36">
        <v>0.71</v>
      </c>
      <c r="DV7" s="36">
        <v>7.97</v>
      </c>
      <c r="DW7" s="36">
        <v>6.06</v>
      </c>
      <c r="DX7" s="36">
        <v>6.47</v>
      </c>
      <c r="DY7" s="36">
        <v>7.8</v>
      </c>
      <c r="DZ7" s="36">
        <v>8.39</v>
      </c>
      <c r="EA7" s="36">
        <v>10.09</v>
      </c>
      <c r="EB7" s="36">
        <v>12.42</v>
      </c>
      <c r="EC7" s="36">
        <v>0</v>
      </c>
      <c r="ED7" s="36">
        <v>0.42</v>
      </c>
      <c r="EE7" s="36">
        <v>0.44</v>
      </c>
      <c r="EF7" s="36">
        <v>0.81</v>
      </c>
      <c r="EG7" s="36">
        <v>0.32</v>
      </c>
      <c r="EH7" s="36">
        <v>0.68</v>
      </c>
      <c r="EI7" s="36">
        <v>0.7</v>
      </c>
      <c r="EJ7" s="36">
        <v>0.81</v>
      </c>
      <c r="EK7" s="36">
        <v>0.59</v>
      </c>
      <c r="EL7" s="36">
        <v>0.6</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丸尾 佑人</cp:lastModifiedBy>
  <cp:lastPrinted>2016-02-22T07:54:24Z</cp:lastPrinted>
  <dcterms:created xsi:type="dcterms:W3CDTF">2016-02-03T07:24:55Z</dcterms:created>
  <dcterms:modified xsi:type="dcterms:W3CDTF">2016-02-24T02:53:30Z</dcterms:modified>
  <cp:category/>
</cp:coreProperties>
</file>