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<sst xmlns="http://schemas.openxmlformats.org/spreadsheetml/2006/main" count="221" uniqueCount="111">
  <si>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</si>
  <si>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</si>
  <si>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</si>
  <si>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</si>
  <si>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</si>
  <si>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</si>
  <si>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</si>
  <si>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</si>
  <si>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</si>
  <si>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</si>
  <si>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</si>
  <si>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</si>
  <si>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</si>
  <si>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</si>
  <si>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</si>
  <si>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</si>
  <si>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</si>
  <si>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</si>
  <si>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</si>
  <si>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</si>
  <si>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</si>
  <si>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</si>
  <si>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</si>
  <si>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</si>
  <si>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</si>
  <si>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</si>
  <si>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</si>
  <si>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</si>
  <si>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</si>
  <si>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</si>
  <si>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</si>
  <si>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</si>
  <si>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</si>
  <si>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</si>
  <si>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</si>
  <si>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</si>
  <si>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</si>
  <si>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</si>
  <si>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</si>
  <si>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</si>
  <si>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</si>
  <si>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</si>
  <si>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</si>
  <si>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</si>
  <si>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</si>
  <si>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</si>
  <si>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</si>
  <si>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</si>
  <si>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</si>
  <si>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</si>
  <si>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</si>
  <si>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</si>
  <si>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</si>
  <si>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</si>
  <si>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</si>
  <si>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</si>
  <si>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</si>
  <si>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</si>
  <si>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</si>
  <si>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</si>
  <si>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</si>
  <si>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</si>
  <si>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</si>
  <si>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</si>
  <si>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</si>
  <si>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</si>
  <si>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</si>
  <si>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</si>
  <si>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</si>
  <si>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</si>
  <si>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</si>
  <si>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</si>
  <si>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</si>
  <si>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</si>
  <si>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</si>
  <si>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</si>
  <si>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</si>
  <si>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</si>
  <si>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</si>
  <si>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</si>
  <si>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</si>
  <si>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</si>
  <si>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</si>
  <si>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</si>
  <si>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</si>
  <si>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</si>
  <si>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</si>
  <si>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</si>
  <si>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</si>
  <si>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</si>
  <si>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</si>
  <si>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</si>
  <si>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</si>
  <si>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</si>
  <si>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</si>
  <si>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</si>
  <si>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たつの市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</si>
  <si>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</si>
  <si>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</si>
  <si>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</si>
  <si>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</si>
  <si>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</si>
  <si>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</si>
  <si>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</si>
  <si>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</si>
  <si>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</si>
  <si>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</si>
  <si>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</si>
  <si>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（収益的収支比率）収益的収支比率が８０％台後半を推移しており、使用料収入の減少が大きく影響しているため、適正な使用料収入の確保に努める。
（企業債残高対事業規模比率）経年比較すると比率は右肩下がりになっているものの、類似団体平均値と比較して高い水準となっている。これは、投資規模に比べ使用料収入の低さが要因であるため、適正な使用料水準が必要である。
（経費回収率）汚水処理に係る費用が使用料収入では賄えきれず、一般会計からの繰入金が増加している。公共インフラとしてやむを得ないところもあるが、今後はより一層の使用料収入の確保及び汚水処理費用の削減が必要である。
（汚水処理原価）経年比較すると汚水処理費用が上昇している。これは浸入水がその一因であると考えられるため、有収率向上に向けて浸入水調査や管路施設の改修工事に取り組んでいる。
（施設利用率）類似団体平均値と比較して率が低く、施設・設備が一日当たりに対応可能な処理能力に対する一日平均処理水量が４割以下である。人口の減少に伴う処理水量の減が今後も見込まれるため、施設規模の適正な水準に向けた改善が必要である。
（水洗化率）類似団体平均値と比較して高い水準を推移しているが、今後も啓発活動等によりさらなる水洗化率の向上を目指し、適切な汚水処理に努める。</t>
    <rPh sb="9" eb="12">
      <t>シュウエキテキ</t>
    </rPh>
    <rPh sb="12" eb="14">
      <t>シュウシ</t>
    </rPh>
    <rPh sb="14" eb="16">
      <t>ヒリツ</t>
    </rPh>
    <rPh sb="20" eb="21">
      <t>ダイ</t>
    </rPh>
    <rPh sb="21" eb="23">
      <t>コウハン</t>
    </rPh>
    <rPh sb="24" eb="26">
      <t>スイイ</t>
    </rPh>
    <rPh sb="31" eb="34">
      <t>シヨウリョウ</t>
    </rPh>
    <rPh sb="34" eb="36">
      <t>シュウニュウ</t>
    </rPh>
    <rPh sb="37" eb="39">
      <t>ゲンショウ</t>
    </rPh>
    <rPh sb="40" eb="41">
      <t>オオ</t>
    </rPh>
    <rPh sb="43" eb="45">
      <t>エイキョウ</t>
    </rPh>
    <rPh sb="52" eb="54">
      <t>テキセイ</t>
    </rPh>
    <rPh sb="55" eb="58">
      <t>シヨウリョウ</t>
    </rPh>
    <rPh sb="58" eb="60">
      <t>シュウニュウ</t>
    </rPh>
    <rPh sb="61" eb="63">
      <t>カクホ</t>
    </rPh>
    <rPh sb="64" eb="65">
      <t>ツト</t>
    </rPh>
    <rPh sb="71" eb="73">
      <t>キギョウ</t>
    </rPh>
    <rPh sb="73" eb="74">
      <t>サイ</t>
    </rPh>
    <rPh sb="74" eb="76">
      <t>ザンダカ</t>
    </rPh>
    <rPh sb="76" eb="77">
      <t>タイ</t>
    </rPh>
    <rPh sb="77" eb="79">
      <t>ジギョウ</t>
    </rPh>
    <rPh sb="79" eb="81">
      <t>キボ</t>
    </rPh>
    <rPh sb="81" eb="83">
      <t>ヒリツ</t>
    </rPh>
    <rPh sb="84" eb="86">
      <t>ケイネン</t>
    </rPh>
    <rPh sb="86" eb="88">
      <t>ヒカク</t>
    </rPh>
    <rPh sb="91" eb="93">
      <t>ヒリツ</t>
    </rPh>
    <rPh sb="94" eb="97">
      <t>ミギカタサ</t>
    </rPh>
    <rPh sb="109" eb="111">
      <t>ルイジ</t>
    </rPh>
    <rPh sb="111" eb="113">
      <t>ダンタイ</t>
    </rPh>
    <rPh sb="113" eb="116">
      <t>ヘイキンチ</t>
    </rPh>
    <rPh sb="117" eb="119">
      <t>ヒカク</t>
    </rPh>
    <rPh sb="121" eb="122">
      <t>タカ</t>
    </rPh>
    <rPh sb="123" eb="125">
      <t>スイジュン</t>
    </rPh>
    <rPh sb="136" eb="138">
      <t>トウシ</t>
    </rPh>
    <rPh sb="138" eb="140">
      <t>キボ</t>
    </rPh>
    <rPh sb="141" eb="142">
      <t>クラ</t>
    </rPh>
    <rPh sb="143" eb="146">
      <t>シヨウリョウ</t>
    </rPh>
    <rPh sb="146" eb="148">
      <t>シュウニュウ</t>
    </rPh>
    <rPh sb="149" eb="150">
      <t>ヒク</t>
    </rPh>
    <rPh sb="152" eb="154">
      <t>ヨウイン</t>
    </rPh>
    <rPh sb="160" eb="162">
      <t>テキセイ</t>
    </rPh>
    <rPh sb="163" eb="166">
      <t>シヨウリョウ</t>
    </rPh>
    <rPh sb="166" eb="168">
      <t>スイジュン</t>
    </rPh>
    <rPh sb="169" eb="171">
      <t>ヒツヨウ</t>
    </rPh>
    <rPh sb="178" eb="180">
      <t>ケイヒ</t>
    </rPh>
    <rPh sb="180" eb="182">
      <t>カイシュウ</t>
    </rPh>
    <rPh sb="182" eb="183">
      <t>リツ</t>
    </rPh>
    <rPh sb="184" eb="186">
      <t>オスイ</t>
    </rPh>
    <rPh sb="186" eb="188">
      <t>ショリ</t>
    </rPh>
    <rPh sb="189" eb="190">
      <t>カカ</t>
    </rPh>
    <rPh sb="191" eb="193">
      <t>ヒヨウ</t>
    </rPh>
    <rPh sb="194" eb="197">
      <t>シヨウリョウ</t>
    </rPh>
    <rPh sb="197" eb="199">
      <t>シュウニュウ</t>
    </rPh>
    <rPh sb="201" eb="202">
      <t>マカナ</t>
    </rPh>
    <rPh sb="207" eb="209">
      <t>イッパン</t>
    </rPh>
    <rPh sb="209" eb="211">
      <t>カイケイ</t>
    </rPh>
    <rPh sb="214" eb="215">
      <t>ク</t>
    </rPh>
    <rPh sb="215" eb="216">
      <t>イ</t>
    </rPh>
    <rPh sb="216" eb="217">
      <t>キン</t>
    </rPh>
    <rPh sb="218" eb="220">
      <t>ゾウカ</t>
    </rPh>
    <rPh sb="225" eb="227">
      <t>コウキョウ</t>
    </rPh>
    <rPh sb="237" eb="238">
      <t>エ</t>
    </rPh>
    <rPh sb="248" eb="250">
      <t>コンゴ</t>
    </rPh>
    <rPh sb="253" eb="255">
      <t>イッソウ</t>
    </rPh>
    <rPh sb="256" eb="259">
      <t>シヨウリョウ</t>
    </rPh>
    <rPh sb="259" eb="261">
      <t>シュウニュウ</t>
    </rPh>
    <rPh sb="262" eb="264">
      <t>カクホ</t>
    </rPh>
    <rPh sb="264" eb="265">
      <t>オヨ</t>
    </rPh>
    <rPh sb="266" eb="268">
      <t>オスイ</t>
    </rPh>
    <rPh sb="268" eb="270">
      <t>ショリ</t>
    </rPh>
    <rPh sb="270" eb="272">
      <t>ヒヨウ</t>
    </rPh>
    <rPh sb="273" eb="275">
      <t>サクゲン</t>
    </rPh>
    <rPh sb="276" eb="278">
      <t>ヒツヨウ</t>
    </rPh>
    <rPh sb="285" eb="287">
      <t>オスイ</t>
    </rPh>
    <rPh sb="287" eb="289">
      <t>ショリ</t>
    </rPh>
    <rPh sb="289" eb="291">
      <t>ゲンカ</t>
    </rPh>
    <rPh sb="292" eb="294">
      <t>ケイネン</t>
    </rPh>
    <rPh sb="294" eb="296">
      <t>ヒカク</t>
    </rPh>
    <rPh sb="299" eb="301">
      <t>オスイ</t>
    </rPh>
    <rPh sb="301" eb="303">
      <t>ショリ</t>
    </rPh>
    <rPh sb="303" eb="305">
      <t>ヒヨウ</t>
    </rPh>
    <rPh sb="306" eb="308">
      <t>ジョウショウ</t>
    </rPh>
    <rPh sb="316" eb="318">
      <t>シンニュウ</t>
    </rPh>
    <rPh sb="318" eb="319">
      <t>スイ</t>
    </rPh>
    <rPh sb="328" eb="329">
      <t>カンガ</t>
    </rPh>
    <rPh sb="345" eb="347">
      <t>シンニュウ</t>
    </rPh>
    <rPh sb="347" eb="348">
      <t>スイ</t>
    </rPh>
    <rPh sb="348" eb="350">
      <t>チョウサ</t>
    </rPh>
    <rPh sb="351" eb="353">
      <t>カンロ</t>
    </rPh>
    <rPh sb="353" eb="355">
      <t>シセツ</t>
    </rPh>
    <rPh sb="356" eb="358">
      <t>カイシュウ</t>
    </rPh>
    <rPh sb="358" eb="360">
      <t>コウジ</t>
    </rPh>
    <rPh sb="361" eb="362">
      <t>ト</t>
    </rPh>
    <rPh sb="363" eb="364">
      <t>ク</t>
    </rPh>
    <rPh sb="372" eb="374">
      <t>シセツ</t>
    </rPh>
    <rPh sb="390" eb="391">
      <t>リツ</t>
    </rPh>
    <rPh sb="392" eb="393">
      <t>ヒク</t>
    </rPh>
    <rPh sb="395" eb="397">
      <t>シセツ</t>
    </rPh>
    <rPh sb="398" eb="400">
      <t>セツビ</t>
    </rPh>
    <rPh sb="401" eb="403">
      <t>イチニチ</t>
    </rPh>
    <rPh sb="403" eb="404">
      <t>ア</t>
    </rPh>
    <rPh sb="407" eb="409">
      <t>タイオウ</t>
    </rPh>
    <rPh sb="409" eb="411">
      <t>カノウ</t>
    </rPh>
    <rPh sb="412" eb="414">
      <t>ショリ</t>
    </rPh>
    <rPh sb="414" eb="416">
      <t>ノウリョク</t>
    </rPh>
    <rPh sb="417" eb="418">
      <t>タイ</t>
    </rPh>
    <rPh sb="420" eb="422">
      <t>イチニチ</t>
    </rPh>
    <rPh sb="422" eb="424">
      <t>ヘイキン</t>
    </rPh>
    <rPh sb="424" eb="426">
      <t>ショリ</t>
    </rPh>
    <rPh sb="426" eb="428">
      <t>スイリョウ</t>
    </rPh>
    <rPh sb="430" eb="433">
      <t>ワリイカ</t>
    </rPh>
    <rPh sb="437" eb="439">
      <t>ジンコウ</t>
    </rPh>
    <rPh sb="440" eb="442">
      <t>ゲンショウ</t>
    </rPh>
    <rPh sb="443" eb="444">
      <t>トモナ</t>
    </rPh>
    <rPh sb="445" eb="447">
      <t>ショリ</t>
    </rPh>
    <rPh sb="447" eb="449">
      <t>スイリョウ</t>
    </rPh>
    <rPh sb="450" eb="451">
      <t>ゲン</t>
    </rPh>
    <rPh sb="452" eb="454">
      <t>コンゴ</t>
    </rPh>
    <rPh sb="455" eb="457">
      <t>ミコ</t>
    </rPh>
    <rPh sb="463" eb="465">
      <t>シセツ</t>
    </rPh>
    <rPh sb="465" eb="467">
      <t>キボ</t>
    </rPh>
    <rPh sb="468" eb="470">
      <t>テキセイ</t>
    </rPh>
    <rPh sb="471" eb="473">
      <t>スイジュン</t>
    </rPh>
    <rPh sb="474" eb="475">
      <t>ム</t>
    </rPh>
    <rPh sb="477" eb="479">
      <t>カイゼン</t>
    </rPh>
    <rPh sb="480" eb="482">
      <t>ヒツヨウ</t>
    </rPh>
    <rPh sb="489" eb="492">
      <t>スイセンカ</t>
    </rPh>
    <rPh sb="492" eb="493">
      <t>リツ</t>
    </rPh>
    <rPh sb="506" eb="507">
      <t>タカ</t>
    </rPh>
    <rPh sb="508" eb="510">
      <t>スイジュン</t>
    </rPh>
    <rPh sb="511" eb="513">
      <t>スイイ</t>
    </rPh>
    <rPh sb="519" eb="521">
      <t>コンゴ</t>
    </rPh>
    <rPh sb="522" eb="524">
      <t>ケイハツ</t>
    </rPh>
    <rPh sb="524" eb="526">
      <t>カツドウ</t>
    </rPh>
    <rPh sb="526" eb="527">
      <t>トウ</t>
    </rPh>
    <rPh sb="534" eb="537">
      <t>スイセンカ</t>
    </rPh>
    <rPh sb="537" eb="538">
      <t>リツ</t>
    </rPh>
    <rPh sb="539" eb="541">
      <t>コウジョウ</t>
    </rPh>
    <rPh sb="542" eb="544">
      <t>メザ</t>
    </rPh>
    <rPh sb="546" eb="548">
      <t>テキセツ</t>
    </rPh>
    <rPh sb="549" eb="551">
      <t>オスイ</t>
    </rPh>
    <rPh sb="551" eb="553">
      <t>ショリ</t>
    </rPh>
    <rPh sb="554" eb="555">
      <t>ツト</t>
    </rPh>
    <phoneticPr fontId="4"/>
  </si>
  <si>
    <t>　供用開始から15年以上が経過し、耐用年数を超過している施設の電気機械設備は長寿命化計画を策定し、順次更新しているものの、管渠の更新が今後控えている。
　今後は人口の減少に伴う使用水量の減少及び使用料の減収が見込まれるため、適正な使用料収入の確保に努めるとともに、投資計画等の見直しや長寿命化計画の策定に取り組む。</t>
    <rPh sb="1" eb="3">
      <t>キョウヨウ</t>
    </rPh>
    <rPh sb="3" eb="5">
      <t>カイシ</t>
    </rPh>
    <rPh sb="9" eb="12">
      <t>ネンイジョウ</t>
    </rPh>
    <rPh sb="13" eb="15">
      <t>ケイカ</t>
    </rPh>
    <rPh sb="17" eb="19">
      <t>タイヨウ</t>
    </rPh>
    <rPh sb="19" eb="21">
      <t>ネンスウ</t>
    </rPh>
    <rPh sb="22" eb="24">
      <t>チョウカ</t>
    </rPh>
    <rPh sb="28" eb="30">
      <t>シセツ</t>
    </rPh>
    <rPh sb="31" eb="33">
      <t>デンキ</t>
    </rPh>
    <rPh sb="33" eb="35">
      <t>キカイ</t>
    </rPh>
    <rPh sb="35" eb="37">
      <t>セツビ</t>
    </rPh>
    <rPh sb="38" eb="39">
      <t>チョウ</t>
    </rPh>
    <rPh sb="39" eb="42">
      <t>ジュミョウカ</t>
    </rPh>
    <rPh sb="42" eb="44">
      <t>ケイカク</t>
    </rPh>
    <rPh sb="45" eb="47">
      <t>サクテイ</t>
    </rPh>
    <rPh sb="49" eb="51">
      <t>ジュンジ</t>
    </rPh>
    <rPh sb="51" eb="53">
      <t>コウシン</t>
    </rPh>
    <rPh sb="61" eb="63">
      <t>カンキョ</t>
    </rPh>
    <rPh sb="64" eb="66">
      <t>コウシン</t>
    </rPh>
    <rPh sb="67" eb="69">
      <t>コンゴ</t>
    </rPh>
    <rPh sb="69" eb="70">
      <t>ヒカ</t>
    </rPh>
    <rPh sb="77" eb="79">
      <t>コンゴ</t>
    </rPh>
    <rPh sb="80" eb="82">
      <t>ジンコウ</t>
    </rPh>
    <rPh sb="83" eb="85">
      <t>ゲンショウ</t>
    </rPh>
    <rPh sb="86" eb="87">
      <t>トモナ</t>
    </rPh>
    <rPh sb="88" eb="90">
      <t>シヨウ</t>
    </rPh>
    <rPh sb="90" eb="92">
      <t>スイリョウ</t>
    </rPh>
    <rPh sb="93" eb="95">
      <t>ゲンショウ</t>
    </rPh>
    <rPh sb="95" eb="96">
      <t>オヨ</t>
    </rPh>
    <rPh sb="97" eb="100">
      <t>シヨウリョウ</t>
    </rPh>
    <rPh sb="101" eb="102">
      <t>ゲン</t>
    </rPh>
    <rPh sb="102" eb="103">
      <t>シュウ</t>
    </rPh>
    <rPh sb="104" eb="106">
      <t>ミコ</t>
    </rPh>
    <rPh sb="112" eb="114">
      <t>テキセイ</t>
    </rPh>
    <rPh sb="115" eb="118">
      <t>シヨウリョウ</t>
    </rPh>
    <rPh sb="118" eb="120">
      <t>シュウニュウ</t>
    </rPh>
    <rPh sb="121" eb="123">
      <t>カクホ</t>
    </rPh>
    <rPh sb="124" eb="125">
      <t>ツト</t>
    </rPh>
    <rPh sb="132" eb="134">
      <t>トウシ</t>
    </rPh>
    <rPh sb="134" eb="136">
      <t>ケイカク</t>
    </rPh>
    <rPh sb="136" eb="137">
      <t>トウ</t>
    </rPh>
    <rPh sb="138" eb="140">
      <t>ミナオ</t>
    </rPh>
    <rPh sb="142" eb="143">
      <t>チョウ</t>
    </rPh>
    <rPh sb="143" eb="146">
      <t>ジュミョウカ</t>
    </rPh>
    <rPh sb="146" eb="148">
      <t>ケイカク</t>
    </rPh>
    <rPh sb="149" eb="151">
      <t>サクテイ</t>
    </rPh>
    <rPh sb="152" eb="153">
      <t>ト</t>
    </rPh>
    <rPh sb="154" eb="155">
      <t>ク</t>
    </rPh>
    <phoneticPr fontId="4"/>
  </si>
  <si>
    <t>　水洗化率は高いものの、使用料収入の確保や効率的な運営による施設維持管理費の削減など経営改善が必要である。
　今後は人口の減少に伴う使用水量の減少及び使用料の減収が見込まれるため、適正な使用料収入の確保に努める。また、有収率の向上に向けて、管路の改修や未水洗家庭への啓発を継続して実施していく。さらに、投資計画等の見直しや長寿命化計画の策定に取り組むなどして、早期健全化に努める。</t>
    <rPh sb="1" eb="4">
      <t>スイセンカ</t>
    </rPh>
    <rPh sb="4" eb="5">
      <t>リツ</t>
    </rPh>
    <rPh sb="6" eb="7">
      <t>タカ</t>
    </rPh>
    <rPh sb="12" eb="15">
      <t>シヨウリョウ</t>
    </rPh>
    <rPh sb="15" eb="17">
      <t>シュウニュウ</t>
    </rPh>
    <rPh sb="18" eb="20">
      <t>カクホ</t>
    </rPh>
    <rPh sb="25" eb="27">
      <t>ウンエイ</t>
    </rPh>
    <rPh sb="30" eb="32">
      <t>シセツ</t>
    </rPh>
    <rPh sb="32" eb="34">
      <t>イジ</t>
    </rPh>
    <rPh sb="34" eb="37">
      <t>カンリヒ</t>
    </rPh>
    <rPh sb="38" eb="40">
      <t>サクゲン</t>
    </rPh>
    <rPh sb="42" eb="44">
      <t>ケイエイ</t>
    </rPh>
    <rPh sb="44" eb="46">
      <t>カイゼン</t>
    </rPh>
    <rPh sb="47" eb="49">
      <t>ヒツヨウ</t>
    </rPh>
    <rPh sb="109" eb="111">
      <t>ユウシュウ</t>
    </rPh>
    <rPh sb="111" eb="112">
      <t>リツ</t>
    </rPh>
    <rPh sb="113" eb="115">
      <t>コウジョウ</t>
    </rPh>
    <rPh sb="116" eb="117">
      <t>ム</t>
    </rPh>
    <rPh sb="120" eb="122">
      <t>カンロ</t>
    </rPh>
    <rPh sb="123" eb="125">
      <t>カイシュウ</t>
    </rPh>
    <rPh sb="126" eb="127">
      <t>ミ</t>
    </rPh>
    <rPh sb="127" eb="129">
      <t>スイセン</t>
    </rPh>
    <rPh sb="129" eb="131">
      <t>カテイ</t>
    </rPh>
    <rPh sb="133" eb="135">
      <t>ケイハツ</t>
    </rPh>
    <rPh sb="136" eb="138">
      <t>ケイゾク</t>
    </rPh>
    <rPh sb="140" eb="142">
      <t>ジッシ</t>
    </rPh>
    <rPh sb="180" eb="182">
      <t>ソウキ</t>
    </rPh>
    <rPh sb="182" eb="185">
      <t>ケンゼンカ</t>
    </rPh>
    <rPh sb="186" eb="187">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</si>
</sst>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442432"/>
        <c:axId val="7744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77442432"/>
        <c:axId val="77448704"/>
      </c:lineChart>
      <c:dateAx>
        <c:axId val="77442432"/>
        <c:scaling>
          <c:orientation val="minMax"/>
        </c:scaling>
        <c:delete val="1"/>
        <c:axPos val="b"/>
        <c:numFmt formatCode="ge" sourceLinked="1"/>
        <c:majorTickMark val="none"/>
        <c:minorTickMark val="none"/>
        <c:tickLblPos val="none"/>
        <c:crossAx val="77448704"/>
        <c:crosses val="autoZero"/>
        <c:auto val="1"/>
        <c:lblOffset val="100"/>
        <c:baseTimeUnit val="years"/>
      </c:dateAx>
      <c:valAx>
        <c:axId val="7744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4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47.88</c:v>
                </c:pt>
                <c:pt idx="1">
                  <c:v>47.88</c:v>
                </c:pt>
                <c:pt idx="2">
                  <c:v>41.5</c:v>
                </c:pt>
                <c:pt idx="3">
                  <c:v>39.75</c:v>
                </c:pt>
                <c:pt idx="4">
                  <c:v>39.75</c:v>
                </c:pt>
              </c:numCache>
            </c:numRef>
          </c:val>
        </c:ser>
        <c:dLbls>
          <c:showLegendKey val="0"/>
          <c:showVal val="0"/>
          <c:showCatName val="0"/>
          <c:showSerName val="0"/>
          <c:showPercent val="0"/>
          <c:showBubbleSize val="0"/>
        </c:dLbls>
        <c:gapWidth val="150"/>
        <c:axId val="78536704"/>
        <c:axId val="785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78536704"/>
        <c:axId val="78538624"/>
      </c:lineChart>
      <c:dateAx>
        <c:axId val="78536704"/>
        <c:scaling>
          <c:orientation val="minMax"/>
        </c:scaling>
        <c:delete val="1"/>
        <c:axPos val="b"/>
        <c:numFmt formatCode="ge" sourceLinked="1"/>
        <c:majorTickMark val="none"/>
        <c:minorTickMark val="none"/>
        <c:tickLblPos val="none"/>
        <c:crossAx val="78538624"/>
        <c:crosses val="autoZero"/>
        <c:auto val="1"/>
        <c:lblOffset val="100"/>
        <c:baseTimeUnit val="years"/>
      </c:dateAx>
      <c:valAx>
        <c:axId val="785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85.9</c:v>
                </c:pt>
                <c:pt idx="1">
                  <c:v>86.91</c:v>
                </c:pt>
                <c:pt idx="2">
                  <c:v>88.13</c:v>
                </c:pt>
                <c:pt idx="3">
                  <c:v>88.73</c:v>
                </c:pt>
                <c:pt idx="4">
                  <c:v>89.28</c:v>
                </c:pt>
              </c:numCache>
            </c:numRef>
          </c:val>
        </c:ser>
        <c:dLbls>
          <c:showLegendKey val="0"/>
          <c:showVal val="0"/>
          <c:showCatName val="0"/>
          <c:showSerName val="0"/>
          <c:showPercent val="0"/>
          <c:showBubbleSize val="0"/>
        </c:dLbls>
        <c:gapWidth val="150"/>
        <c:axId val="78560640"/>
        <c:axId val="7857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78560640"/>
        <c:axId val="78575104"/>
      </c:lineChart>
      <c:dateAx>
        <c:axId val="78560640"/>
        <c:scaling>
          <c:orientation val="minMax"/>
        </c:scaling>
        <c:delete val="1"/>
        <c:axPos val="b"/>
        <c:numFmt formatCode="ge" sourceLinked="1"/>
        <c:majorTickMark val="none"/>
        <c:minorTickMark val="none"/>
        <c:tickLblPos val="none"/>
        <c:crossAx val="78575104"/>
        <c:crosses val="autoZero"/>
        <c:auto val="1"/>
        <c:lblOffset val="100"/>
        <c:baseTimeUnit val="years"/>
      </c:dateAx>
      <c:valAx>
        <c:axId val="785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6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86.1</c:v>
                </c:pt>
                <c:pt idx="1">
                  <c:v>87.34</c:v>
                </c:pt>
                <c:pt idx="2">
                  <c:v>89.02</c:v>
                </c:pt>
                <c:pt idx="3">
                  <c:v>86.95</c:v>
                </c:pt>
                <c:pt idx="4">
                  <c:v>87.12</c:v>
                </c:pt>
              </c:numCache>
            </c:numRef>
          </c:val>
        </c:ser>
        <c:dLbls>
          <c:showLegendKey val="0"/>
          <c:showVal val="0"/>
          <c:showCatName val="0"/>
          <c:showSerName val="0"/>
          <c:showPercent val="0"/>
          <c:showBubbleSize val="0"/>
        </c:dLbls>
        <c:gapWidth val="150"/>
        <c:axId val="76872704"/>
        <c:axId val="7735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872704"/>
        <c:axId val="77350016"/>
      </c:lineChart>
      <c:dateAx>
        <c:axId val="76872704"/>
        <c:scaling>
          <c:orientation val="minMax"/>
        </c:scaling>
        <c:delete val="1"/>
        <c:axPos val="b"/>
        <c:numFmt formatCode="ge" sourceLinked="1"/>
        <c:majorTickMark val="none"/>
        <c:minorTickMark val="none"/>
        <c:tickLblPos val="none"/>
        <c:crossAx val="77350016"/>
        <c:crosses val="autoZero"/>
        <c:auto val="1"/>
        <c:lblOffset val="100"/>
        <c:baseTimeUnit val="years"/>
      </c:dateAx>
      <c:valAx>
        <c:axId val="7735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363840"/>
        <c:axId val="7737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363840"/>
        <c:axId val="77374208"/>
      </c:lineChart>
      <c:dateAx>
        <c:axId val="77363840"/>
        <c:scaling>
          <c:orientation val="minMax"/>
        </c:scaling>
        <c:delete val="1"/>
        <c:axPos val="b"/>
        <c:numFmt formatCode="ge" sourceLinked="1"/>
        <c:majorTickMark val="none"/>
        <c:minorTickMark val="none"/>
        <c:tickLblPos val="none"/>
        <c:crossAx val="77374208"/>
        <c:crosses val="autoZero"/>
        <c:auto val="1"/>
        <c:lblOffset val="100"/>
        <c:baseTimeUnit val="years"/>
      </c:dateAx>
      <c:valAx>
        <c:axId val="7737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6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400320"/>
        <c:axId val="7741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400320"/>
        <c:axId val="77410688"/>
      </c:lineChart>
      <c:dateAx>
        <c:axId val="77400320"/>
        <c:scaling>
          <c:orientation val="minMax"/>
        </c:scaling>
        <c:delete val="1"/>
        <c:axPos val="b"/>
        <c:numFmt formatCode="ge" sourceLinked="1"/>
        <c:majorTickMark val="none"/>
        <c:minorTickMark val="none"/>
        <c:tickLblPos val="none"/>
        <c:crossAx val="77410688"/>
        <c:crosses val="autoZero"/>
        <c:auto val="1"/>
        <c:lblOffset val="100"/>
        <c:baseTimeUnit val="years"/>
      </c:dateAx>
      <c:valAx>
        <c:axId val="7741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203648"/>
        <c:axId val="7831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203648"/>
        <c:axId val="78315904"/>
      </c:lineChart>
      <c:dateAx>
        <c:axId val="92203648"/>
        <c:scaling>
          <c:orientation val="minMax"/>
        </c:scaling>
        <c:delete val="1"/>
        <c:axPos val="b"/>
        <c:numFmt formatCode="ge" sourceLinked="1"/>
        <c:majorTickMark val="none"/>
        <c:minorTickMark val="none"/>
        <c:tickLblPos val="none"/>
        <c:crossAx val="78315904"/>
        <c:crosses val="autoZero"/>
        <c:auto val="1"/>
        <c:lblOffset val="100"/>
        <c:baseTimeUnit val="years"/>
      </c:dateAx>
      <c:valAx>
        <c:axId val="7831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0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341632"/>
        <c:axId val="7834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341632"/>
        <c:axId val="78343552"/>
      </c:lineChart>
      <c:dateAx>
        <c:axId val="78341632"/>
        <c:scaling>
          <c:orientation val="minMax"/>
        </c:scaling>
        <c:delete val="1"/>
        <c:axPos val="b"/>
        <c:numFmt formatCode="ge" sourceLinked="1"/>
        <c:majorTickMark val="none"/>
        <c:minorTickMark val="none"/>
        <c:tickLblPos val="none"/>
        <c:crossAx val="78343552"/>
        <c:crosses val="autoZero"/>
        <c:auto val="1"/>
        <c:lblOffset val="100"/>
        <c:baseTimeUnit val="years"/>
      </c:dateAx>
      <c:valAx>
        <c:axId val="7834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4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4541.05</c:v>
                </c:pt>
                <c:pt idx="1">
                  <c:v>3476.99</c:v>
                </c:pt>
                <c:pt idx="2">
                  <c:v>3271.14</c:v>
                </c:pt>
                <c:pt idx="3">
                  <c:v>3166.56</c:v>
                </c:pt>
                <c:pt idx="4">
                  <c:v>2715.84</c:v>
                </c:pt>
              </c:numCache>
            </c:numRef>
          </c:val>
        </c:ser>
        <c:dLbls>
          <c:showLegendKey val="0"/>
          <c:showVal val="0"/>
          <c:showCatName val="0"/>
          <c:showSerName val="0"/>
          <c:showPercent val="0"/>
          <c:showBubbleSize val="0"/>
        </c:dLbls>
        <c:gapWidth val="150"/>
        <c:axId val="78374016"/>
        <c:axId val="7837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78374016"/>
        <c:axId val="78375936"/>
      </c:lineChart>
      <c:dateAx>
        <c:axId val="78374016"/>
        <c:scaling>
          <c:orientation val="minMax"/>
        </c:scaling>
        <c:delete val="1"/>
        <c:axPos val="b"/>
        <c:numFmt formatCode="ge" sourceLinked="1"/>
        <c:majorTickMark val="none"/>
        <c:minorTickMark val="none"/>
        <c:tickLblPos val="none"/>
        <c:crossAx val="78375936"/>
        <c:crosses val="autoZero"/>
        <c:auto val="1"/>
        <c:lblOffset val="100"/>
        <c:baseTimeUnit val="years"/>
      </c:dateAx>
      <c:valAx>
        <c:axId val="7837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43.01</c:v>
                </c:pt>
                <c:pt idx="1">
                  <c:v>42.93</c:v>
                </c:pt>
                <c:pt idx="2">
                  <c:v>42.9</c:v>
                </c:pt>
                <c:pt idx="3">
                  <c:v>42.32</c:v>
                </c:pt>
                <c:pt idx="4">
                  <c:v>41.3</c:v>
                </c:pt>
              </c:numCache>
            </c:numRef>
          </c:val>
        </c:ser>
        <c:dLbls>
          <c:showLegendKey val="0"/>
          <c:showVal val="0"/>
          <c:showCatName val="0"/>
          <c:showSerName val="0"/>
          <c:showPercent val="0"/>
          <c:showBubbleSize val="0"/>
        </c:dLbls>
        <c:gapWidth val="150"/>
        <c:axId val="78402304"/>
        <c:axId val="7840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78402304"/>
        <c:axId val="78404224"/>
      </c:lineChart>
      <c:dateAx>
        <c:axId val="78402304"/>
        <c:scaling>
          <c:orientation val="minMax"/>
        </c:scaling>
        <c:delete val="1"/>
        <c:axPos val="b"/>
        <c:numFmt formatCode="ge" sourceLinked="1"/>
        <c:majorTickMark val="none"/>
        <c:minorTickMark val="none"/>
        <c:tickLblPos val="none"/>
        <c:crossAx val="78404224"/>
        <c:crosses val="autoZero"/>
        <c:auto val="1"/>
        <c:lblOffset val="100"/>
        <c:baseTimeUnit val="years"/>
      </c:dateAx>
      <c:valAx>
        <c:axId val="7840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0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271.45</c:v>
                </c:pt>
                <c:pt idx="1">
                  <c:v>270.99</c:v>
                </c:pt>
                <c:pt idx="2">
                  <c:v>271.35000000000002</c:v>
                </c:pt>
                <c:pt idx="3">
                  <c:v>272.64999999999998</c:v>
                </c:pt>
                <c:pt idx="4">
                  <c:v>283.25</c:v>
                </c:pt>
              </c:numCache>
            </c:numRef>
          </c:val>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78442880"/>
        <c:axId val="78444800"/>
      </c:lineChart>
      <c:dateAx>
        <c:axId val="78442880"/>
        <c:scaling>
          <c:orientation val="minMax"/>
        </c:scaling>
        <c:delete val="1"/>
        <c:axPos val="b"/>
        <c:numFmt formatCode="ge" sourceLinked="1"/>
        <c:majorTickMark val="none"/>
        <c:minorTickMark val="none"/>
        <c:tickLblPos val="none"/>
        <c:crossAx val="78444800"/>
        <c:crosses val="autoZero"/>
        <c:auto val="1"/>
        <c:lblOffset val="100"/>
        <c:baseTimeUnit val="years"/>
      </c:dateAx>
      <c:valAx>
        <c:axId val="7844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4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兵庫県　たつの市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3"/>
      <c r="AE8" s="3"/>
      <c r="AF8" s="3"/>
      <c r="AG8" s="3"/>
      <c r="AH8" s="3"/>
      <c r="AI8" s="3"/>
      <c r="AJ8" s="3"/>
      <c r="AK8" s="3"/>
      <c r="AL8" s="58">
        <f>データ!R6</f>
        <v>79344</v>
      </c>
      <c r="AM8" s="58"/>
      <c r="AN8" s="58"/>
      <c r="AO8" s="58"/>
      <c r="AP8" s="58"/>
      <c r="AQ8" s="58"/>
      <c r="AR8" s="58"/>
      <c r="AS8" s="58"/>
      <c r="AT8" s="57">
        <f>データ!S6</f>
        <v>210.87</v>
      </c>
      <c r="AU8" s="57"/>
      <c r="AV8" s="57"/>
      <c r="AW8" s="57"/>
      <c r="AX8" s="57"/>
      <c r="AY8" s="57"/>
      <c r="AZ8" s="57"/>
      <c r="BA8" s="57"/>
      <c r="BB8" s="57">
        <f>データ!T6</f>
        <v>376.27</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23.13</v>
      </c>
      <c r="Q10" s="57"/>
      <c r="R10" s="57"/>
      <c r="S10" s="57"/>
      <c r="T10" s="57"/>
      <c r="U10" s="57"/>
      <c r="V10" s="57"/>
      <c r="W10" s="57">
        <f>データ!P6</f>
        <v>81.2</v>
      </c>
      <c r="X10" s="57"/>
      <c r="Y10" s="57"/>
      <c r="Z10" s="57"/>
      <c r="AA10" s="57"/>
      <c r="AB10" s="57"/>
      <c r="AC10" s="57"/>
      <c r="AD10" s="58">
        <f>データ!Q6</f>
        <v>1782</v>
      </c>
      <c r="AE10" s="58"/>
      <c r="AF10" s="58"/>
      <c r="AG10" s="58"/>
      <c r="AH10" s="58"/>
      <c r="AI10" s="58"/>
      <c r="AJ10" s="58"/>
      <c r="AK10" s="2"/>
      <c r="AL10" s="58">
        <f>データ!U6</f>
        <v>18292</v>
      </c>
      <c r="AM10" s="58"/>
      <c r="AN10" s="58"/>
      <c r="AO10" s="58"/>
      <c r="AP10" s="58"/>
      <c r="AQ10" s="58"/>
      <c r="AR10" s="58"/>
      <c r="AS10" s="58"/>
      <c r="AT10" s="57">
        <f>データ!V6</f>
        <v>11.66</v>
      </c>
      <c r="AU10" s="57"/>
      <c r="AV10" s="57"/>
      <c r="AW10" s="57"/>
      <c r="AX10" s="57"/>
      <c r="AY10" s="57"/>
      <c r="AZ10" s="57"/>
      <c r="BA10" s="57"/>
      <c r="BB10" s="57">
        <f>データ!W6</f>
        <v>1568.78</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109</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82"/>
      <c r="BN55" s="82"/>
      <c r="BO55" s="82"/>
      <c r="BP55" s="82"/>
      <c r="BQ55" s="82"/>
      <c r="BR55" s="82"/>
      <c r="BS55" s="82"/>
      <c r="BT55" s="82"/>
      <c r="BU55" s="82"/>
      <c r="BV55" s="82"/>
      <c r="BW55" s="82"/>
      <c r="BX55" s="82"/>
      <c r="BY55" s="82"/>
      <c r="BZ55" s="83"/>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81"/>
      <c r="BM56" s="82"/>
      <c r="BN56" s="82"/>
      <c r="BO56" s="82"/>
      <c r="BP56" s="82"/>
      <c r="BQ56" s="82"/>
      <c r="BR56" s="82"/>
      <c r="BS56" s="82"/>
      <c r="BT56" s="82"/>
      <c r="BU56" s="82"/>
      <c r="BV56" s="82"/>
      <c r="BW56" s="82"/>
      <c r="BX56" s="82"/>
      <c r="BY56" s="82"/>
      <c r="BZ56" s="83"/>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81"/>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82"/>
      <c r="BN59" s="82"/>
      <c r="BO59" s="82"/>
      <c r="BP59" s="82"/>
      <c r="BQ59" s="82"/>
      <c r="BR59" s="82"/>
      <c r="BS59" s="82"/>
      <c r="BT59" s="82"/>
      <c r="BU59" s="82"/>
      <c r="BV59" s="82"/>
      <c r="BW59" s="82"/>
      <c r="BX59" s="82"/>
      <c r="BY59" s="82"/>
      <c r="BZ59" s="83"/>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81"/>
      <c r="BM60" s="82"/>
      <c r="BN60" s="82"/>
      <c r="BO60" s="82"/>
      <c r="BP60" s="82"/>
      <c r="BQ60" s="82"/>
      <c r="BR60" s="82"/>
      <c r="BS60" s="82"/>
      <c r="BT60" s="82"/>
      <c r="BU60" s="82"/>
      <c r="BV60" s="82"/>
      <c r="BW60" s="82"/>
      <c r="BX60" s="82"/>
      <c r="BY60" s="82"/>
      <c r="BZ60" s="83"/>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81"/>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282294</v>
      </c>
      <c r="D6" s="31">
        <f t="shared" si="3"/>
        <v>47</v>
      </c>
      <c r="E6" s="31">
        <f t="shared" si="3"/>
        <v>17</v>
      </c>
      <c r="F6" s="31">
        <f t="shared" si="3"/>
        <v>4</v>
      </c>
      <c r="G6" s="31">
        <f t="shared" si="3"/>
        <v>0</v>
      </c>
      <c r="H6" s="31" t="str">
        <f t="shared" si="3"/>
        <v>兵庫県　たつの市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23.13</v>
      </c>
      <c r="P6" s="32">
        <f t="shared" si="3"/>
        <v>81.2</v>
      </c>
      <c r="Q6" s="32">
        <f t="shared" si="3"/>
        <v>1782</v>
      </c>
      <c r="R6" s="32">
        <f t="shared" si="3"/>
        <v>79344</v>
      </c>
      <c r="S6" s="32">
        <f t="shared" si="3"/>
        <v>210.87</v>
      </c>
      <c r="T6" s="32">
        <f t="shared" si="3"/>
        <v>376.27</v>
      </c>
      <c r="U6" s="32">
        <f t="shared" si="3"/>
        <v>18292</v>
      </c>
      <c r="V6" s="32">
        <f t="shared" si="3"/>
        <v>11.66</v>
      </c>
      <c r="W6" s="32">
        <f t="shared" si="3"/>
        <v>1568.78</v>
      </c>
      <c r="X6" s="33">
        <f>IF(X7="",NA(),X7)</f>
        <v>86.1</v>
      </c>
      <c r="Y6" s="33">
        <f t="shared" ref="Y6:AG6" si="4">IF(Y7="",NA(),Y7)</f>
        <v>87.34</v>
      </c>
      <c r="Z6" s="33">
        <f t="shared" si="4"/>
        <v>89.02</v>
      </c>
      <c r="AA6" s="33">
        <f t="shared" si="4"/>
        <v>86.95</v>
      </c>
      <c r="AB6" s="33">
        <f t="shared" si="4"/>
        <v>87.12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4541.05</v>
      </c>
      <c r="BF6" s="33">
        <f t="shared" ref="BF6:BN6" si="7">IF(BF7="",NA(),BF7)</f>
        <v>3476.99</v>
      </c>
      <c r="BG6" s="33">
        <f t="shared" si="7"/>
        <v>3271.14</v>
      </c>
      <c r="BH6" s="33">
        <f t="shared" si="7"/>
        <v>3166.56</v>
      </c>
      <c r="BI6" s="33">
        <f t="shared" si="7"/>
        <v>2715.84</v>
      </c>
      <c r="BJ6" s="33">
        <f t="shared" si="7"/>
        <v>1812.65</v>
      </c>
      <c r="BK6" s="33">
        <f t="shared" si="7"/>
        <v>1764.87</v>
      </c>
      <c r="BL6" s="33">
        <f t="shared" si="7"/>
        <v>1622.51</v>
      </c>
      <c r="BM6" s="33">
        <f t="shared" si="7"/>
        <v>1569.13</v>
      </c>
      <c r="BN6" s="33">
        <f t="shared" si="7"/>
        <v>1436</v>
      </c>
      <c r="BO6" s="32" t="str">
        <f>IF(BO7="","",IF(BO7="-","【-】","【"&amp;SUBSTITUTE(TEXT(BO7,"#,##0.00"),"-","△")&amp;"】"))</f>
        <v>【1,479.31】</v>
      </c>
      <c r="BP6" s="33">
        <f>IF(BP7="",NA(),BP7)</f>
        <v>43.01</v>
      </c>
      <c r="BQ6" s="33">
        <f t="shared" ref="BQ6:BY6" si="8">IF(BQ7="",NA(),BQ7)</f>
        <v>42.93</v>
      </c>
      <c r="BR6" s="33">
        <f t="shared" si="8"/>
        <v>42.9</v>
      </c>
      <c r="BS6" s="33">
        <f t="shared" si="8"/>
        <v>42.32</v>
      </c>
      <c r="BT6" s="33">
        <f t="shared" si="8"/>
        <v>41.3</v>
      </c>
      <c r="BU6" s="33">
        <f t="shared" si="8"/>
        <v>59.35</v>
      </c>
      <c r="BV6" s="33">
        <f t="shared" si="8"/>
        <v>60.75</v>
      </c>
      <c r="BW6" s="33">
        <f t="shared" si="8"/>
        <v>62.83</v>
      </c>
      <c r="BX6" s="33">
        <f t="shared" si="8"/>
        <v>64.63</v>
      </c>
      <c r="BY6" s="33">
        <f t="shared" si="8"/>
        <v>66.56</v>
      </c>
      <c r="BZ6" s="32" t="str">
        <f>IF(BZ7="","",IF(BZ7="-","【-】","【"&amp;SUBSTITUTE(TEXT(BZ7,"#,##0.00"),"-","△")&amp;"】"))</f>
        <v>【63.50】</v>
      </c>
      <c r="CA6" s="33">
        <f>IF(CA7="",NA(),CA7)</f>
        <v>271.45</v>
      </c>
      <c r="CB6" s="33">
        <f t="shared" ref="CB6:CJ6" si="9">IF(CB7="",NA(),CB7)</f>
        <v>270.99</v>
      </c>
      <c r="CC6" s="33">
        <f t="shared" si="9"/>
        <v>271.35000000000002</v>
      </c>
      <c r="CD6" s="33">
        <f t="shared" si="9"/>
        <v>272.64999999999998</v>
      </c>
      <c r="CE6" s="33">
        <f t="shared" si="9"/>
        <v>283.25</v>
      </c>
      <c r="CF6" s="33">
        <f t="shared" si="9"/>
        <v>260.48</v>
      </c>
      <c r="CG6" s="33">
        <f t="shared" si="9"/>
        <v>256</v>
      </c>
      <c r="CH6" s="33">
        <f t="shared" si="9"/>
        <v>250.43</v>
      </c>
      <c r="CI6" s="33">
        <f t="shared" si="9"/>
        <v>245.75</v>
      </c>
      <c r="CJ6" s="33">
        <f t="shared" si="9"/>
        <v>244.29</v>
      </c>
      <c r="CK6" s="32" t="str">
        <f>IF(CK7="","",IF(CK7="-","【-】","【"&amp;SUBSTITUTE(TEXT(CK7,"#,##0.00"),"-","△")&amp;"】"))</f>
        <v>【253.12】</v>
      </c>
      <c r="CL6" s="33">
        <f>IF(CL7="",NA(),CL7)</f>
        <v>47.88</v>
      </c>
      <c r="CM6" s="33">
        <f t="shared" ref="CM6:CU6" si="10">IF(CM7="",NA(),CM7)</f>
        <v>47.88</v>
      </c>
      <c r="CN6" s="33">
        <f t="shared" si="10"/>
        <v>41.5</v>
      </c>
      <c r="CO6" s="33">
        <f t="shared" si="10"/>
        <v>39.75</v>
      </c>
      <c r="CP6" s="33">
        <f t="shared" si="10"/>
        <v>39.75</v>
      </c>
      <c r="CQ6" s="33">
        <f t="shared" si="10"/>
        <v>40.56</v>
      </c>
      <c r="CR6" s="33">
        <f t="shared" si="10"/>
        <v>41.59</v>
      </c>
      <c r="CS6" s="33">
        <f t="shared" si="10"/>
        <v>42.31</v>
      </c>
      <c r="CT6" s="33">
        <f t="shared" si="10"/>
        <v>43.65</v>
      </c>
      <c r="CU6" s="33">
        <f t="shared" si="10"/>
        <v>43.58</v>
      </c>
      <c r="CV6" s="32" t="str">
        <f>IF(CV7="","",IF(CV7="-","【-】","【"&amp;SUBSTITUTE(TEXT(CV7,"#,##0.00"),"-","△")&amp;"】"))</f>
        <v>【41.06】</v>
      </c>
      <c r="CW6" s="33">
        <f>IF(CW7="",NA(),CW7)</f>
        <v>85.9</v>
      </c>
      <c r="CX6" s="33">
        <f t="shared" ref="CX6:DF6" si="11">IF(CX7="",NA(),CX7)</f>
        <v>86.91</v>
      </c>
      <c r="CY6" s="33">
        <f t="shared" si="11"/>
        <v>88.13</v>
      </c>
      <c r="CZ6" s="33">
        <f t="shared" si="11"/>
        <v>88.73</v>
      </c>
      <c r="DA6" s="33">
        <f t="shared" si="11"/>
        <v>89.28</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282294</v>
      </c>
      <c r="D7" s="35">
        <v>47</v>
      </c>
      <c r="E7" s="35">
        <v>17</v>
      </c>
      <c r="F7" s="35">
        <v>4</v>
      </c>
      <c r="G7" s="35">
        <v>0</v>
      </c>
      <c r="H7" s="35" t="s">
        <v>96</v>
      </c>
      <c r="I7" s="35" t="s">
        <v>97</v>
      </c>
      <c r="J7" s="35" t="s">
        <v>98</v>
      </c>
      <c r="K7" s="35" t="s">
        <v>99</v>
      </c>
      <c r="L7" s="35" t="s">
        <v>100</v>
      </c>
      <c r="M7" s="36" t="s">
        <v>101</v>
      </c>
      <c r="N7" s="36" t="s">
        <v>102</v>
      </c>
      <c r="O7" s="36">
        <v>23.13</v>
      </c>
      <c r="P7" s="36">
        <v>81.2</v>
      </c>
      <c r="Q7" s="36">
        <v>1782</v>
      </c>
      <c r="R7" s="36">
        <v>79344</v>
      </c>
      <c r="S7" s="36">
        <v>210.87</v>
      </c>
      <c r="T7" s="36">
        <v>376.27</v>
      </c>
      <c r="U7" s="36">
        <v>18292</v>
      </c>
      <c r="V7" s="36">
        <v>11.66</v>
      </c>
      <c r="W7" s="36">
        <v>1568.78</v>
      </c>
      <c r="X7" s="36">
        <v>86.1</v>
      </c>
      <c r="Y7" s="36">
        <v>87.34</v>
      </c>
      <c r="Z7" s="36">
        <v>89.02</v>
      </c>
      <c r="AA7" s="36">
        <v>86.95</v>
      </c>
      <c r="AB7" s="36">
        <v>87.12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4541.05</v>
      </c>
      <c r="BF7" s="36">
        <v>3476.99</v>
      </c>
      <c r="BG7" s="36">
        <v>3271.14</v>
      </c>
      <c r="BH7" s="36">
        <v>3166.56</v>
      </c>
      <c r="BI7" s="36">
        <v>2715.84</v>
      </c>
      <c r="BJ7" s="36">
        <v>1812.65</v>
      </c>
      <c r="BK7" s="36">
        <v>1764.87</v>
      </c>
      <c r="BL7" s="36">
        <v>1622.51</v>
      </c>
      <c r="BM7" s="36">
        <v>1569.13</v>
      </c>
      <c r="BN7" s="36">
        <v>1436</v>
      </c>
      <c r="BO7" s="36">
        <v>1479.31</v>
      </c>
      <c r="BP7" s="36">
        <v>43.01</v>
      </c>
      <c r="BQ7" s="36">
        <v>42.93</v>
      </c>
      <c r="BR7" s="36">
        <v>42.9</v>
      </c>
      <c r="BS7" s="36">
        <v>42.32</v>
      </c>
      <c r="BT7" s="36">
        <v>41.3</v>
      </c>
      <c r="BU7" s="36">
        <v>59.35</v>
      </c>
      <c r="BV7" s="36">
        <v>60.75</v>
      </c>
      <c r="BW7" s="36">
        <v>62.83</v>
      </c>
      <c r="BX7" s="36">
        <v>64.63</v>
      </c>
      <c r="BY7" s="36">
        <v>66.56</v>
      </c>
      <c r="BZ7" s="36">
        <v>63.5</v>
      </c>
      <c r="CA7" s="36">
        <v>271.45</v>
      </c>
      <c r="CB7" s="36">
        <v>270.99</v>
      </c>
      <c r="CC7" s="36">
        <v>271.35000000000002</v>
      </c>
      <c r="CD7" s="36">
        <v>272.64999999999998</v>
      </c>
      <c r="CE7" s="36">
        <v>283.25</v>
      </c>
      <c r="CF7" s="36">
        <v>260.48</v>
      </c>
      <c r="CG7" s="36">
        <v>256</v>
      </c>
      <c r="CH7" s="36">
        <v>250.43</v>
      </c>
      <c r="CI7" s="36">
        <v>245.75</v>
      </c>
      <c r="CJ7" s="36">
        <v>244.29</v>
      </c>
      <c r="CK7" s="36">
        <v>253.12</v>
      </c>
      <c r="CL7" s="36">
        <v>47.88</v>
      </c>
      <c r="CM7" s="36">
        <v>47.88</v>
      </c>
      <c r="CN7" s="36">
        <v>41.5</v>
      </c>
      <c r="CO7" s="36">
        <v>39.75</v>
      </c>
      <c r="CP7" s="36">
        <v>39.75</v>
      </c>
      <c r="CQ7" s="36">
        <v>40.56</v>
      </c>
      <c r="CR7" s="36">
        <v>41.59</v>
      </c>
      <c r="CS7" s="36">
        <v>42.31</v>
      </c>
      <c r="CT7" s="36">
        <v>43.65</v>
      </c>
      <c r="CU7" s="36">
        <v>43.58</v>
      </c>
      <c r="CV7" s="36">
        <v>41.06</v>
      </c>
      <c r="CW7" s="36">
        <v>85.9</v>
      </c>
      <c r="CX7" s="36">
        <v>86.91</v>
      </c>
      <c r="CY7" s="36">
        <v>88.13</v>
      </c>
      <c r="CZ7" s="36">
        <v>88.73</v>
      </c>
      <c r="DA7" s="36">
        <v>89.28</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hama</cp:lastModifiedBy>
  <dcterms:created xsi:type="dcterms:W3CDTF">2016-02-03T09:05:17Z</dcterms:created>
  <dcterms:modified xsi:type="dcterms:W3CDTF">2016-02-12T06:41:04Z</dcterms:modified>
  <cp:category/>
</cp:coreProperties>
</file>