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96.254.203\部署フォルダ\企画財政課\H24.05.15_共有データ\財政係\公営企業関係\H27 公営企業\160205 公営企業に係る「経営比較分析表」の分析等について（要受信確認）\160217　最終\【27宍粟市】「経営比較分析表」の分析等について（再）\"/>
    </mc:Choice>
  </mc:AlternateContent>
  <workbookProtection workbookPassword="B501" lockStructure="1"/>
  <bookViews>
    <workbookView xWindow="240" yWindow="60" windowWidth="14940" windowHeight="7875"/>
  </bookViews>
  <sheets>
    <sheet name="法非適用_下水道事業" sheetId="4" r:id="rId1"/>
    <sheet name="データ" sheetId="5" state="hidden" r:id="rId2"/>
  </sheets>
  <calcPr calcId="152511"/>
</workbook>
</file>

<file path=xl/calcChain.xml><?xml version="1.0" encoding="utf-8"?>
<calcChain xmlns="http://schemas.openxmlformats.org/spreadsheetml/2006/main">
  <c r="EN6" i="5" l="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BB10" i="4" s="1"/>
  <c r="V6" i="5"/>
  <c r="U6" i="5"/>
  <c r="T6" i="5"/>
  <c r="BB8" i="4" s="1"/>
  <c r="S6" i="5"/>
  <c r="AT8" i="4" s="1"/>
  <c r="R6" i="5"/>
  <c r="Q6" i="5"/>
  <c r="P6" i="5"/>
  <c r="W10" i="4" s="1"/>
  <c r="O6" i="5"/>
  <c r="P10" i="4" s="1"/>
  <c r="N6" i="5"/>
  <c r="M6" i="5"/>
  <c r="L6" i="5"/>
  <c r="K6" i="5"/>
  <c r="P8" i="4" s="1"/>
  <c r="J6" i="5"/>
  <c r="I6" i="5"/>
  <c r="H6" i="5"/>
  <c r="G6" i="5"/>
  <c r="F6" i="5"/>
  <c r="E6" i="5"/>
  <c r="D6" i="5"/>
  <c r="C6" i="5"/>
  <c r="B6" i="5"/>
  <c r="F10" i="5" s="1"/>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AT10" i="4"/>
  <c r="AL10" i="4"/>
  <c r="AD10" i="4"/>
  <c r="I10" i="4"/>
  <c r="B10" i="4"/>
  <c r="AL8" i="4"/>
  <c r="W8" i="4"/>
  <c r="I8" i="4"/>
  <c r="B8" i="4"/>
  <c r="B6" i="4"/>
  <c r="C10" i="5" l="1"/>
  <c r="D10" i="5"/>
  <c r="E10" i="5"/>
  <c r="B10" i="5"/>
</calcChain>
</file>

<file path=xl/sharedStrings.xml><?xml version="1.0" encoding="utf-8"?>
<sst xmlns="http://schemas.openxmlformats.org/spreadsheetml/2006/main" count="221" uniqueCount="111">
  <si>
    <t>経営比較分析表</t>
    <phoneticPr fontId="4"/>
  </si>
  <si>
    <t>業務名</t>
    <rPh sb="2" eb="3">
      <t>メイ</t>
    </rPh>
    <phoneticPr fontId="4"/>
  </si>
  <si>
    <t>業種名</t>
    <rPh sb="2" eb="3">
      <t>メイ</t>
    </rPh>
    <phoneticPr fontId="4"/>
  </si>
  <si>
    <t>事業名</t>
    <phoneticPr fontId="4"/>
  </si>
  <si>
    <t>類似団体区分</t>
    <rPh sb="4" eb="6">
      <t>クブン</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</si>
  <si>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</si>
  <si>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</si>
  <si>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</si>
  <si>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</si>
  <si>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</si>
  <si>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</si>
  <si>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</si>
  <si>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</si>
  <si>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</si>
  <si>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</si>
  <si>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</si>
  <si>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</si>
  <si>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</si>
  <si>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</si>
  <si>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</si>
  <si>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</si>
  <si>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</si>
  <si>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平成26年度全国平均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</si>
  <si>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</si>
  <si>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</si>
  <si>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</si>
  <si>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</si>
  <si>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</si>
  <si>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</si>
  <si>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</si>
  <si>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</si>
  <si>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</si>
  <si>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</si>
  <si>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</si>
  <si>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</si>
  <si>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</si>
  <si>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</si>
  <si>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</si>
  <si>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</si>
  <si>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</si>
  <si>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</si>
  <si>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22年度から平成25年度における各指標の類似団体平均値は、当時の事業数を基に算出していますが、企業債残高対事業規模比率及び管渠改善率については、平成26年度の事業数を基に類似団体平均値を算出しています。</t>
    <rPh sb="2" eb="4">
      <t>ヘイセイ</t>
    </rPh>
    <rPh sb="6" eb="8">
      <t>ネンド</t>
    </rPh>
    <rPh sb="10" eb="12">
      <t>ヘイセイ</t>
    </rPh>
    <rPh sb="14" eb="16">
      <t>ネンド</t>
    </rPh>
    <rPh sb="20" eb="23">
      <t>カクシヒョウ</t>
    </rPh>
    <rPh sb="24" eb="26">
      <t>ルイジ</t>
    </rPh>
    <rPh sb="26" eb="28">
      <t>ダンタイ</t>
    </rPh>
    <rPh sb="28" eb="30">
      <t>ヘイキン</t>
    </rPh>
    <rPh sb="30" eb="31">
      <t>アタイ</t>
    </rPh>
    <rPh sb="33" eb="35">
      <t>トウジ</t>
    </rPh>
    <rPh sb="36" eb="39">
      <t>ジギョウスウ</t>
    </rPh>
    <rPh sb="40" eb="41">
      <t>モト</t>
    </rPh>
    <rPh sb="42" eb="44">
      <t>サンシュツ</t>
    </rPh>
    <rPh sb="51" eb="53">
      <t>キギョウ</t>
    </rPh>
    <rPh sb="76" eb="78">
      <t>ヘイセイ</t>
    </rPh>
    <rPh sb="80" eb="82">
      <t>ネンド</t>
    </rPh>
    <rPh sb="83" eb="85">
      <t>ジギョウ</t>
    </rPh>
    <rPh sb="85" eb="86">
      <t>スウ</t>
    </rPh>
    <rPh sb="87" eb="88">
      <t>モト</t>
    </rPh>
    <rPh sb="89" eb="91">
      <t>ルイジ</t>
    </rPh>
    <rPh sb="91" eb="93">
      <t>ダンタイ</t>
    </rPh>
    <rPh sb="93" eb="95">
      <t>ヘイキン</t>
    </rPh>
    <rPh sb="95" eb="96">
      <t>アタイ</t>
    </rPh>
    <rPh sb="97" eb="99">
      <t>サンシュツ</t>
    </rPh>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</si>
  <si>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</si>
  <si>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</si>
  <si>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</si>
  <si>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</si>
  <si>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</si>
  <si>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</si>
  <si>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</si>
  <si>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</si>
  <si>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</si>
  <si>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</si>
  <si>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</si>
  <si>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</si>
  <si>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</si>
  <si>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</si>
  <si>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</si>
  <si>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</si>
  <si>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</si>
  <si>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</si>
  <si>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</si>
  <si>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</si>
  <si>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</si>
  <si>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</si>
  <si>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</si>
  <si>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</si>
  <si>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</si>
  <si>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</si>
  <si>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</si>
  <si>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</si>
  <si>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</si>
  <si>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</si>
  <si>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</si>
  <si>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</si>
  <si>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</si>
  <si>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</si>
  <si>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</si>
  <si>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</si>
  <si>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</si>
  <si>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</si>
  <si>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</si>
  <si>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</si>
  <si>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</si>
  <si>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</si>
  <si>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</si>
  <si>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</si>
  <si>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</si>
  <si>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</si>
  <si>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</si>
  <si>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</si>
  <si>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</si>
  <si>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</si>
  <si>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</si>
  <si>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rPh sb="0" eb="2">
      <t>ゼンコク</t>
    </rPh>
    <rPh sb="2" eb="4">
      <t>ヘイキン</t>
    </rPh>
    <phoneticPr fontId="4"/>
  </si>
  <si>
    <t>全国平均</t>
  </si>
  <si>
    <t>参照用</t>
    <rPh sb="0" eb="3">
      <t>サンショウヨウ</t>
    </rPh>
    <phoneticPr fontId="4"/>
  </si>
  <si>
    <t>兵庫県　宍粟市</t>
  </si>
  <si>
    <t>法非適用</t>
  </si>
  <si>
    <t>下水道事業</t>
  </si>
  <si>
    <t>農業集落排水</t>
  </si>
  <si>
    <t>F2</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</si>
  <si>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</si>
  <si>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</si>
  <si>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</si>
  <si>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</si>
  <si>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</si>
  <si>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</si>
  <si>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</si>
  <si>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・供用開始後20年以上経過している施設があり、処理施設及びマンホールポンプ等の老朽化が進んでいるため、修繕料が年々増加傾向にある。</t>
    <rPh sb="1" eb="3">
      <t>キョウヨウ</t>
    </rPh>
    <rPh sb="3" eb="6">
      <t>カイシゴ</t>
    </rPh>
    <rPh sb="8" eb="11">
      <t>ネンイジョウ</t>
    </rPh>
    <rPh sb="11" eb="13">
      <t>ケイカ</t>
    </rPh>
    <rPh sb="17" eb="19">
      <t>シセツ</t>
    </rPh>
    <rPh sb="23" eb="25">
      <t>ショリ</t>
    </rPh>
    <rPh sb="25" eb="27">
      <t>シセツ</t>
    </rPh>
    <rPh sb="27" eb="28">
      <t>オヨ</t>
    </rPh>
    <rPh sb="37" eb="38">
      <t>トウ</t>
    </rPh>
    <rPh sb="39" eb="42">
      <t>ロウキュウカ</t>
    </rPh>
    <rPh sb="43" eb="44">
      <t>スス</t>
    </rPh>
    <rPh sb="51" eb="53">
      <t>シュウゼン</t>
    </rPh>
    <rPh sb="53" eb="54">
      <t>リョウ</t>
    </rPh>
    <rPh sb="55" eb="57">
      <t>ネンネン</t>
    </rPh>
    <rPh sb="57" eb="59">
      <t>ゾウカ</t>
    </rPh>
    <rPh sb="59" eb="61">
      <t>ケイコウ</t>
    </rPh>
    <phoneticPr fontId="4"/>
  </si>
  <si>
    <r>
      <t>・収益的収支は年度によって一定していない。施設の老朽化による年度毎の修繕費の増加や、前年度に実施した使用料の改定（統一）が要因となっている。
・企業債残高対事業規模比率は、類似団体の平均値と比べて低い傾向にあった。昨年度の増については、企業債償還の財源を他会計からの繰入金で賄う割合が大きくなったためであり、今後は年々減少していく見込みである。
・経費回収率は、類似団体の平均値と比べて低く、収入の不足分については、他会計からの繰入金で賄っている状況であり、適切な使用料を設定するなど、運営体制のあり方や今後のあり方を見直す必要がある。
・汚水処理原価については、平成24年度をピークに</t>
    </r>
    <r>
      <rPr>
        <sz val="11"/>
        <color rgb="FFFF0000"/>
        <rFont val="ＭＳ ゴシック"/>
        <family val="3"/>
        <charset val="128"/>
      </rPr>
      <t>上昇傾向</t>
    </r>
    <r>
      <rPr>
        <sz val="11"/>
        <color theme="1"/>
        <rFont val="ＭＳ ゴシック"/>
        <family val="3"/>
        <charset val="128"/>
      </rPr>
      <t>となっており、施設の統廃合や長寿命化により、汚水の維持管理費の縮減に努める必要がある。
・水洗化率はここ数年横ばい傾向であり、使用料収入を向上させるため、より一層、水洗化へのPRが必要である。</t>
    </r>
    <rPh sb="1" eb="4">
      <t>シュウエキテキ</t>
    </rPh>
    <rPh sb="4" eb="6">
      <t>シュウシ</t>
    </rPh>
    <rPh sb="13" eb="15">
      <t>イッテイ</t>
    </rPh>
    <rPh sb="21" eb="23">
      <t>シセツ</t>
    </rPh>
    <rPh sb="24" eb="27">
      <t>ロウキュウカ</t>
    </rPh>
    <rPh sb="30" eb="32">
      <t>ネンド</t>
    </rPh>
    <rPh sb="32" eb="33">
      <t>ゴト</t>
    </rPh>
    <rPh sb="34" eb="37">
      <t>シュウゼンヒ</t>
    </rPh>
    <rPh sb="38" eb="39">
      <t>ゾウ</t>
    </rPh>
    <rPh sb="39" eb="40">
      <t>カ</t>
    </rPh>
    <rPh sb="42" eb="45">
      <t>ゼンネンド</t>
    </rPh>
    <rPh sb="46" eb="48">
      <t>ジッシ</t>
    </rPh>
    <rPh sb="50" eb="52">
      <t>シヨウ</t>
    </rPh>
    <rPh sb="52" eb="53">
      <t>リョウ</t>
    </rPh>
    <rPh sb="54" eb="56">
      <t>カイテイ</t>
    </rPh>
    <rPh sb="57" eb="59">
      <t>トウイツ</t>
    </rPh>
    <rPh sb="61" eb="63">
      <t>ヨウイン</t>
    </rPh>
    <rPh sb="72" eb="74">
      <t>キギョウ</t>
    </rPh>
    <rPh sb="74" eb="75">
      <t>サイ</t>
    </rPh>
    <rPh sb="75" eb="77">
      <t>ザンダカ</t>
    </rPh>
    <rPh sb="77" eb="78">
      <t>タイ</t>
    </rPh>
    <rPh sb="78" eb="80">
      <t>ジギョウ</t>
    </rPh>
    <rPh sb="80" eb="82">
      <t>キボ</t>
    </rPh>
    <rPh sb="82" eb="84">
      <t>ヒリツ</t>
    </rPh>
    <rPh sb="86" eb="88">
      <t>ルイジ</t>
    </rPh>
    <rPh sb="88" eb="90">
      <t>ダンタイ</t>
    </rPh>
    <rPh sb="91" eb="94">
      <t>ヘイキンチ</t>
    </rPh>
    <rPh sb="95" eb="96">
      <t>クラ</t>
    </rPh>
    <rPh sb="98" eb="99">
      <t>ヒク</t>
    </rPh>
    <rPh sb="100" eb="102">
      <t>ケイコウ</t>
    </rPh>
    <rPh sb="107" eb="110">
      <t>サクネンド</t>
    </rPh>
    <rPh sb="111" eb="112">
      <t>ゾウ</t>
    </rPh>
    <rPh sb="118" eb="120">
      <t>キギョウ</t>
    </rPh>
    <rPh sb="120" eb="121">
      <t>サイ</t>
    </rPh>
    <rPh sb="121" eb="123">
      <t>ショウカン</t>
    </rPh>
    <rPh sb="124" eb="126">
      <t>ザイゲン</t>
    </rPh>
    <rPh sb="127" eb="128">
      <t>タ</t>
    </rPh>
    <rPh sb="128" eb="130">
      <t>カイケイ</t>
    </rPh>
    <rPh sb="133" eb="135">
      <t>クリイレ</t>
    </rPh>
    <rPh sb="135" eb="136">
      <t>キン</t>
    </rPh>
    <rPh sb="137" eb="138">
      <t>マカナ</t>
    </rPh>
    <rPh sb="139" eb="141">
      <t>ワリアイ</t>
    </rPh>
    <rPh sb="142" eb="143">
      <t>オオ</t>
    </rPh>
    <rPh sb="154" eb="156">
      <t>コンゴ</t>
    </rPh>
    <rPh sb="157" eb="159">
      <t>ネンネン</t>
    </rPh>
    <rPh sb="159" eb="161">
      <t>ゲンショウ</t>
    </rPh>
    <rPh sb="165" eb="167">
      <t>ミコ</t>
    </rPh>
    <rPh sb="174" eb="176">
      <t>ケイヒ</t>
    </rPh>
    <rPh sb="176" eb="178">
      <t>カイシュウ</t>
    </rPh>
    <rPh sb="178" eb="179">
      <t>リツ</t>
    </rPh>
    <rPh sb="181" eb="183">
      <t>ルイジ</t>
    </rPh>
    <rPh sb="183" eb="185">
      <t>ダンタイ</t>
    </rPh>
    <rPh sb="186" eb="189">
      <t>ヘイキンチ</t>
    </rPh>
    <rPh sb="190" eb="191">
      <t>クラ</t>
    </rPh>
    <rPh sb="193" eb="194">
      <t>ヒク</t>
    </rPh>
    <rPh sb="196" eb="198">
      <t>シュウニュウ</t>
    </rPh>
    <rPh sb="199" eb="202">
      <t>フソクブン</t>
    </rPh>
    <rPh sb="208" eb="209">
      <t>タ</t>
    </rPh>
    <rPh sb="209" eb="211">
      <t>カイケイ</t>
    </rPh>
    <rPh sb="214" eb="215">
      <t>ク</t>
    </rPh>
    <rPh sb="215" eb="216">
      <t>イ</t>
    </rPh>
    <rPh sb="216" eb="217">
      <t>キン</t>
    </rPh>
    <rPh sb="218" eb="219">
      <t>マカナ</t>
    </rPh>
    <rPh sb="223" eb="225">
      <t>ジョウキョウ</t>
    </rPh>
    <rPh sb="229" eb="231">
      <t>テキセツ</t>
    </rPh>
    <rPh sb="232" eb="234">
      <t>シヨウ</t>
    </rPh>
    <rPh sb="234" eb="235">
      <t>リョウ</t>
    </rPh>
    <rPh sb="236" eb="238">
      <t>セッテイ</t>
    </rPh>
    <rPh sb="243" eb="245">
      <t>ウンエイ</t>
    </rPh>
    <rPh sb="245" eb="247">
      <t>タイセイ</t>
    </rPh>
    <rPh sb="250" eb="251">
      <t>カタ</t>
    </rPh>
    <rPh sb="252" eb="254">
      <t>コンゴ</t>
    </rPh>
    <rPh sb="257" eb="258">
      <t>カタ</t>
    </rPh>
    <rPh sb="259" eb="261">
      <t>ミナオ</t>
    </rPh>
    <rPh sb="262" eb="264">
      <t>ヒツヨウ</t>
    </rPh>
    <rPh sb="270" eb="272">
      <t>オスイ</t>
    </rPh>
    <rPh sb="272" eb="274">
      <t>ショリ</t>
    </rPh>
    <rPh sb="274" eb="276">
      <t>ゲンカ</t>
    </rPh>
    <rPh sb="282" eb="284">
      <t>ヘイセイ</t>
    </rPh>
    <rPh sb="286" eb="288">
      <t>ネンド</t>
    </rPh>
    <rPh sb="293" eb="295">
      <t>ジョウショウ</t>
    </rPh>
    <rPh sb="295" eb="297">
      <t>ケイコウ</t>
    </rPh>
    <rPh sb="304" eb="306">
      <t>シセツ</t>
    </rPh>
    <rPh sb="307" eb="310">
      <t>トウハイゴウ</t>
    </rPh>
    <rPh sb="311" eb="312">
      <t>チョウ</t>
    </rPh>
    <rPh sb="312" eb="315">
      <t>ジュミョウカ</t>
    </rPh>
    <rPh sb="319" eb="321">
      <t>オスイ</t>
    </rPh>
    <rPh sb="322" eb="324">
      <t>イジ</t>
    </rPh>
    <rPh sb="324" eb="326">
      <t>カンリ</t>
    </rPh>
    <rPh sb="326" eb="327">
      <t>ヒ</t>
    </rPh>
    <rPh sb="328" eb="330">
      <t>シュクゲン</t>
    </rPh>
    <rPh sb="331" eb="332">
      <t>ツト</t>
    </rPh>
    <rPh sb="334" eb="336">
      <t>ヒツヨウ</t>
    </rPh>
    <rPh sb="342" eb="345">
      <t>スイセンカ</t>
    </rPh>
    <rPh sb="345" eb="346">
      <t>リツ</t>
    </rPh>
    <rPh sb="349" eb="351">
      <t>スウネン</t>
    </rPh>
    <rPh sb="351" eb="352">
      <t>ヨコ</t>
    </rPh>
    <rPh sb="354" eb="356">
      <t>ケイコウ</t>
    </rPh>
    <rPh sb="360" eb="362">
      <t>シヨウ</t>
    </rPh>
    <rPh sb="362" eb="363">
      <t>リョウ</t>
    </rPh>
    <rPh sb="363" eb="365">
      <t>シュウニュウ</t>
    </rPh>
    <rPh sb="366" eb="368">
      <t>コウジョウ</t>
    </rPh>
    <rPh sb="376" eb="378">
      <t>イッソウ</t>
    </rPh>
    <rPh sb="379" eb="382">
      <t>スイセンカ</t>
    </rPh>
    <rPh sb="387" eb="389">
      <t>ヒツヨウ</t>
    </rPh>
    <phoneticPr fontId="4"/>
  </si>
  <si>
    <t>・経費回収率は、類似団体の平均値と比べて低いため、運営体制のあり方や施設の統廃合を含めた今後の投資のあり方を見直す必要がある。経営戦略の策定や法適化業務への移行などにより、健全な経営化に向けて、水洗化率の向上や、適切な使用料を設定するなどの施策を段階的に講じる。</t>
    <rPh sb="1" eb="3">
      <t>ケイヒ</t>
    </rPh>
    <rPh sb="3" eb="5">
      <t>カイシュウ</t>
    </rPh>
    <rPh sb="5" eb="6">
      <t>リツ</t>
    </rPh>
    <rPh sb="8" eb="10">
      <t>ルイジ</t>
    </rPh>
    <rPh sb="10" eb="12">
      <t>ダンタイ</t>
    </rPh>
    <rPh sb="13" eb="16">
      <t>ヘイキンチ</t>
    </rPh>
    <rPh sb="17" eb="18">
      <t>クラ</t>
    </rPh>
    <rPh sb="20" eb="21">
      <t>ヒク</t>
    </rPh>
    <rPh sb="25" eb="27">
      <t>ウンエイ</t>
    </rPh>
    <rPh sb="27" eb="29">
      <t>タイセイ</t>
    </rPh>
    <rPh sb="32" eb="33">
      <t>カタ</t>
    </rPh>
    <rPh sb="34" eb="36">
      <t>シセツ</t>
    </rPh>
    <rPh sb="37" eb="40">
      <t>トウハイゴウ</t>
    </rPh>
    <rPh sb="41" eb="42">
      <t>フク</t>
    </rPh>
    <rPh sb="44" eb="46">
      <t>コンゴ</t>
    </rPh>
    <rPh sb="47" eb="49">
      <t>トウシ</t>
    </rPh>
    <rPh sb="52" eb="53">
      <t>カタ</t>
    </rPh>
    <rPh sb="54" eb="56">
      <t>ミナオ</t>
    </rPh>
    <rPh sb="57" eb="59">
      <t>ヒツヨウ</t>
    </rPh>
    <rPh sb="120" eb="122">
      <t>シサク</t>
    </rPh>
    <rPh sb="123" eb="126">
      <t>ダンカイテキ</t>
    </rPh>
    <rPh sb="127" eb="128">
      <t>コウ</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</si>
</sst>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name val="ＭＳ 明朝"/>
      <family val="1"/>
      <charset val="128"/>
    </font>
    <font>
      <sz val="11"/>
      <name val="ＭＳ Ｐゴシック"/>
      <family val="3"/>
      <charset val="128"/>
    </font>
    <font>
      <sz val="11"/>
      <color theme="1"/>
      <name val="ＭＳ Ｐゴシック"/>
      <family val="2"/>
      <charset val="128"/>
      <scheme val="minor"/>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0">
    <xf numFmtId="0" fontId="0" fillId="0" borderId="0">
      <alignment vertical="center"/>
    </xf>
    <xf numFmtId="38" fontId="1" fillId="0" borderId="0" applyFont="0" applyFill="0" applyBorder="0" applyAlignment="0" applyProtection="0">
      <alignment vertical="center"/>
    </xf>
    <xf numFmtId="38" fontId="15" fillId="0" borderId="0" applyFont="0" applyFill="0" applyBorder="0" applyAlignment="0" applyProtection="0"/>
    <xf numFmtId="38" fontId="16" fillId="0" borderId="0" applyFont="0" applyFill="0" applyBorder="0" applyAlignment="0" applyProtection="0">
      <alignment vertical="center"/>
    </xf>
    <xf numFmtId="38" fontId="16" fillId="0" borderId="0" applyFont="0" applyFill="0" applyBorder="0" applyAlignment="0" applyProtection="0">
      <alignment vertical="center"/>
    </xf>
    <xf numFmtId="6" fontId="16" fillId="0" borderId="0" applyFont="0" applyFill="0" applyBorder="0" applyAlignment="0" applyProtection="0"/>
    <xf numFmtId="0" fontId="17" fillId="0" borderId="0">
      <alignment vertical="center"/>
    </xf>
    <xf numFmtId="0" fontId="16" fillId="0" borderId="0"/>
    <xf numFmtId="0" fontId="17" fillId="0" borderId="0">
      <alignment vertical="center"/>
    </xf>
    <xf numFmtId="0" fontId="1" fillId="0" borderId="0">
      <alignment vertical="center"/>
    </xf>
    <xf numFmtId="0" fontId="16" fillId="0" borderId="0"/>
    <xf numFmtId="0" fontId="18" fillId="0" borderId="0"/>
    <xf numFmtId="0" fontId="19" fillId="0" borderId="0">
      <alignment vertical="center"/>
    </xf>
    <xf numFmtId="0" fontId="13" fillId="0" borderId="0">
      <alignment vertical="center"/>
    </xf>
    <xf numFmtId="0" fontId="16" fillId="0" borderId="0">
      <alignment vertical="center"/>
    </xf>
    <xf numFmtId="0" fontId="16" fillId="0" borderId="0"/>
    <xf numFmtId="0" fontId="17" fillId="0" borderId="0">
      <alignment vertical="center"/>
    </xf>
    <xf numFmtId="0" fontId="18" fillId="0" borderId="0"/>
    <xf numFmtId="0" fontId="20" fillId="0" borderId="0">
      <alignment vertical="center"/>
    </xf>
    <xf numFmtId="0" fontId="21" fillId="0" borderId="0"/>
  </cellStyleXfs>
  <cellXfs count="81">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2"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0">
    <cellStyle name="桁区切り" xfId="1" builtinId="6"/>
    <cellStyle name="桁区切り 2" xfId="2"/>
    <cellStyle name="桁区切り 3" xfId="3"/>
    <cellStyle name="桁区切り 3 2" xfId="4"/>
    <cellStyle name="通貨 2" xfId="5"/>
    <cellStyle name="標準" xfId="0" builtinId="0"/>
    <cellStyle name="標準 2" xfId="6"/>
    <cellStyle name="標準 2 2" xfId="7"/>
    <cellStyle name="標準 2 3" xfId="8"/>
    <cellStyle name="標準 2 3 2" xfId="9"/>
    <cellStyle name="標準 2 4" xfId="10"/>
    <cellStyle name="標準 2_【重要】（県）指数表_書式まとめ" xfId="11"/>
    <cellStyle name="標準 3" xfId="12"/>
    <cellStyle name="標準 3 2" xfId="13"/>
    <cellStyle name="標準 3 2 2" xfId="14"/>
    <cellStyle name="標準 3 3" xfId="15"/>
    <cellStyle name="標準 4" xfId="16"/>
    <cellStyle name="標準 5" xfId="17"/>
    <cellStyle name="標準 6" xfId="18"/>
    <cellStyle name="標準 7" xfId="1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データ!$ED$6:$EH$6</c:f>
              <c:numCache>
                <c:formatCode>#,##0.00;"△"#,##0.00</c:formatCode>
                <c:ptCount val="5"/>
                <c:pt idx="0">
                  <c:v>0</c:v>
                </c:pt>
                <c:pt idx="1">
                  <c:v>0</c:v>
                </c:pt>
                <c:pt idx="2">
                  <c:v>0</c:v>
                </c:pt>
                <c:pt idx="3">
                  <c:v>0</c:v>
                </c:pt>
                <c:pt idx="4">
                  <c:v>0</c:v>
                </c:pt>
              </c:numCache>
            </c:numRef>
          </c:val>
        </c:ser>
        <c:dLbls>
          <c:showLegendKey val="0"/>
          <c:showVal val="0"/>
          <c:showCatName val="0"/>
          <c:showSerName val="0"/>
          <c:showPercent val="0"/>
          <c:showBubbleSize val="0"/>
        </c:dLbls>
        <c:gapWidth val="150"/>
        <c:axId val="292166544"/>
        <c:axId val="331964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0.02</c:v>
                </c:pt>
                <c:pt idx="1">
                  <c:v>0.03</c:v>
                </c:pt>
                <c:pt idx="2">
                  <c:v>0.04</c:v>
                </c:pt>
                <c:pt idx="3">
                  <c:v>0.03</c:v>
                </c:pt>
                <c:pt idx="4">
                  <c:v>0.02</c:v>
                </c:pt>
              </c:numCache>
            </c:numRef>
          </c:val>
          <c:smooth val="0"/>
        </c:ser>
        <c:dLbls>
          <c:showLegendKey val="0"/>
          <c:showVal val="0"/>
          <c:showCatName val="0"/>
          <c:showSerName val="0"/>
          <c:showPercent val="0"/>
          <c:showBubbleSize val="0"/>
        </c:dLbls>
        <c:marker val="1"/>
        <c:smooth val="0"/>
        <c:axId val="292166544"/>
        <c:axId val="331964856"/>
      </c:lineChart>
      <c:dateAx>
        <c:axId val="292166544"/>
        <c:scaling>
          <c:orientation val="minMax"/>
        </c:scaling>
        <c:delete val="1"/>
        <c:axPos val="b"/>
        <c:numFmt formatCode="ge" sourceLinked="1"/>
        <c:majorTickMark val="none"/>
        <c:minorTickMark val="none"/>
        <c:tickLblPos val="none"/>
        <c:crossAx val="331964856"/>
        <c:crosses val="autoZero"/>
        <c:auto val="1"/>
        <c:lblOffset val="100"/>
        <c:baseTimeUnit val="years"/>
      </c:dateAx>
      <c:valAx>
        <c:axId val="331964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92166544"/>
        <c:crosses val="autoZero"/>
        <c:crossBetween val="between"/>
        <c:majorUnit val="0.01"/>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データ!$CL$6:$CP$6</c:f>
              <c:numCache>
                <c:formatCode>#,##0.00;"△"#,##0.00;"-"</c:formatCode>
                <c:ptCount val="5"/>
                <c:pt idx="0">
                  <c:v>59.62</c:v>
                </c:pt>
                <c:pt idx="1">
                  <c:v>59.74</c:v>
                </c:pt>
                <c:pt idx="2">
                  <c:v>59.15</c:v>
                </c:pt>
                <c:pt idx="3">
                  <c:v>57.09</c:v>
                </c:pt>
                <c:pt idx="4">
                  <c:v>55.74</c:v>
                </c:pt>
              </c:numCache>
            </c:numRef>
          </c:val>
        </c:ser>
        <c:dLbls>
          <c:showLegendKey val="0"/>
          <c:showVal val="0"/>
          <c:showCatName val="0"/>
          <c:showSerName val="0"/>
          <c:showPercent val="0"/>
          <c:showBubbleSize val="0"/>
        </c:dLbls>
        <c:gapWidth val="150"/>
        <c:axId val="288617184"/>
        <c:axId val="2886167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54.23</c:v>
                </c:pt>
                <c:pt idx="1">
                  <c:v>55.49</c:v>
                </c:pt>
                <c:pt idx="2">
                  <c:v>54.99</c:v>
                </c:pt>
                <c:pt idx="3">
                  <c:v>54.36</c:v>
                </c:pt>
                <c:pt idx="4">
                  <c:v>53.52</c:v>
                </c:pt>
              </c:numCache>
            </c:numRef>
          </c:val>
          <c:smooth val="0"/>
        </c:ser>
        <c:dLbls>
          <c:showLegendKey val="0"/>
          <c:showVal val="0"/>
          <c:showCatName val="0"/>
          <c:showSerName val="0"/>
          <c:showPercent val="0"/>
          <c:showBubbleSize val="0"/>
        </c:dLbls>
        <c:marker val="1"/>
        <c:smooth val="0"/>
        <c:axId val="288617184"/>
        <c:axId val="288616792"/>
      </c:lineChart>
      <c:dateAx>
        <c:axId val="288617184"/>
        <c:scaling>
          <c:orientation val="minMax"/>
        </c:scaling>
        <c:delete val="1"/>
        <c:axPos val="b"/>
        <c:numFmt formatCode="ge" sourceLinked="1"/>
        <c:majorTickMark val="none"/>
        <c:minorTickMark val="none"/>
        <c:tickLblPos val="none"/>
        <c:crossAx val="288616792"/>
        <c:crosses val="autoZero"/>
        <c:auto val="1"/>
        <c:lblOffset val="100"/>
        <c:baseTimeUnit val="years"/>
      </c:dateAx>
      <c:valAx>
        <c:axId val="2886167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617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データ!$CW$6:$DA$6</c:f>
              <c:numCache>
                <c:formatCode>#,##0.00;"△"#,##0.00;"-"</c:formatCode>
                <c:ptCount val="5"/>
                <c:pt idx="0">
                  <c:v>95.64</c:v>
                </c:pt>
                <c:pt idx="1">
                  <c:v>95.98</c:v>
                </c:pt>
                <c:pt idx="2">
                  <c:v>96.24</c:v>
                </c:pt>
                <c:pt idx="3">
                  <c:v>96.41</c:v>
                </c:pt>
                <c:pt idx="4">
                  <c:v>96.35</c:v>
                </c:pt>
              </c:numCache>
            </c:numRef>
          </c:val>
        </c:ser>
        <c:dLbls>
          <c:showLegendKey val="0"/>
          <c:showVal val="0"/>
          <c:showCatName val="0"/>
          <c:showSerName val="0"/>
          <c:showPercent val="0"/>
          <c:showBubbleSize val="0"/>
        </c:dLbls>
        <c:gapWidth val="150"/>
        <c:axId val="332208392"/>
        <c:axId val="33220800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83.61</c:v>
                </c:pt>
                <c:pt idx="1">
                  <c:v>83.73</c:v>
                </c:pt>
                <c:pt idx="2">
                  <c:v>83.88</c:v>
                </c:pt>
                <c:pt idx="3">
                  <c:v>84.06</c:v>
                </c:pt>
                <c:pt idx="4">
                  <c:v>84.07</c:v>
                </c:pt>
              </c:numCache>
            </c:numRef>
          </c:val>
          <c:smooth val="0"/>
        </c:ser>
        <c:dLbls>
          <c:showLegendKey val="0"/>
          <c:showVal val="0"/>
          <c:showCatName val="0"/>
          <c:showSerName val="0"/>
          <c:showPercent val="0"/>
          <c:showBubbleSize val="0"/>
        </c:dLbls>
        <c:marker val="1"/>
        <c:smooth val="0"/>
        <c:axId val="332208392"/>
        <c:axId val="332208000"/>
      </c:lineChart>
      <c:dateAx>
        <c:axId val="332208392"/>
        <c:scaling>
          <c:orientation val="minMax"/>
        </c:scaling>
        <c:delete val="1"/>
        <c:axPos val="b"/>
        <c:numFmt formatCode="ge" sourceLinked="1"/>
        <c:majorTickMark val="none"/>
        <c:minorTickMark val="none"/>
        <c:tickLblPos val="none"/>
        <c:crossAx val="332208000"/>
        <c:crosses val="autoZero"/>
        <c:auto val="1"/>
        <c:lblOffset val="100"/>
        <c:baseTimeUnit val="years"/>
      </c:dateAx>
      <c:valAx>
        <c:axId val="33220800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2208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データ!$X$6:$AB$6</c:f>
              <c:numCache>
                <c:formatCode>#,##0.00;"△"#,##0.00;"-"</c:formatCode>
                <c:ptCount val="5"/>
                <c:pt idx="0">
                  <c:v>59.69</c:v>
                </c:pt>
                <c:pt idx="1">
                  <c:v>63.92</c:v>
                </c:pt>
                <c:pt idx="2">
                  <c:v>62.05</c:v>
                </c:pt>
                <c:pt idx="3">
                  <c:v>63.17</c:v>
                </c:pt>
                <c:pt idx="4">
                  <c:v>55.01</c:v>
                </c:pt>
              </c:numCache>
            </c:numRef>
          </c:val>
        </c:ser>
        <c:dLbls>
          <c:showLegendKey val="0"/>
          <c:showVal val="0"/>
          <c:showCatName val="0"/>
          <c:showSerName val="0"/>
          <c:showPercent val="0"/>
          <c:showBubbleSize val="0"/>
        </c:dLbls>
        <c:gapWidth val="150"/>
        <c:axId val="331964072"/>
        <c:axId val="331965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1964072"/>
        <c:axId val="331965248"/>
      </c:lineChart>
      <c:dateAx>
        <c:axId val="331964072"/>
        <c:scaling>
          <c:orientation val="minMax"/>
        </c:scaling>
        <c:delete val="1"/>
        <c:axPos val="b"/>
        <c:numFmt formatCode="ge" sourceLinked="1"/>
        <c:majorTickMark val="none"/>
        <c:minorTickMark val="none"/>
        <c:tickLblPos val="none"/>
        <c:crossAx val="331965248"/>
        <c:crosses val="autoZero"/>
        <c:auto val="1"/>
        <c:lblOffset val="100"/>
        <c:baseTimeUnit val="years"/>
      </c:dateAx>
      <c:valAx>
        <c:axId val="331965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964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データ!$DH$6:$DL$6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7418032"/>
        <c:axId val="3374188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7418032"/>
        <c:axId val="337418816"/>
      </c:lineChart>
      <c:dateAx>
        <c:axId val="337418032"/>
        <c:scaling>
          <c:orientation val="minMax"/>
        </c:scaling>
        <c:delete val="1"/>
        <c:axPos val="b"/>
        <c:numFmt formatCode="ge" sourceLinked="1"/>
        <c:majorTickMark val="none"/>
        <c:minorTickMark val="none"/>
        <c:tickLblPos val="none"/>
        <c:crossAx val="337418816"/>
        <c:crosses val="autoZero"/>
        <c:auto val="1"/>
        <c:lblOffset val="100"/>
        <c:baseTimeUnit val="years"/>
      </c:dateAx>
      <c:valAx>
        <c:axId val="3374188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4180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データ!$DS$6:$DW$6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7416072"/>
        <c:axId val="3374172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7416072"/>
        <c:axId val="337417248"/>
      </c:lineChart>
      <c:dateAx>
        <c:axId val="337416072"/>
        <c:scaling>
          <c:orientation val="minMax"/>
        </c:scaling>
        <c:delete val="1"/>
        <c:axPos val="b"/>
        <c:numFmt formatCode="ge" sourceLinked="1"/>
        <c:majorTickMark val="none"/>
        <c:minorTickMark val="none"/>
        <c:tickLblPos val="none"/>
        <c:crossAx val="337417248"/>
        <c:crosses val="autoZero"/>
        <c:auto val="1"/>
        <c:lblOffset val="100"/>
        <c:baseTimeUnit val="years"/>
      </c:dateAx>
      <c:valAx>
        <c:axId val="3374172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416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データ!$AI$6:$AM$6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7419600"/>
        <c:axId val="3318370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7419600"/>
        <c:axId val="331837048"/>
      </c:lineChart>
      <c:dateAx>
        <c:axId val="337419600"/>
        <c:scaling>
          <c:orientation val="minMax"/>
        </c:scaling>
        <c:delete val="1"/>
        <c:axPos val="b"/>
        <c:numFmt formatCode="ge" sourceLinked="1"/>
        <c:majorTickMark val="none"/>
        <c:minorTickMark val="none"/>
        <c:tickLblPos val="none"/>
        <c:crossAx val="331837048"/>
        <c:crosses val="autoZero"/>
        <c:auto val="1"/>
        <c:lblOffset val="100"/>
        <c:baseTimeUnit val="years"/>
      </c:dateAx>
      <c:valAx>
        <c:axId val="3318370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7419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データ!$AT$6:$AX$6</c:f>
              <c:numCache>
                <c:formatCode>#,##0.00;"△"#,##0.00</c:formatCode>
                <c:ptCount val="5"/>
                <c:pt idx="0">
                  <c:v>#N/A</c:v>
                </c:pt>
                <c:pt idx="1">
                  <c:v>#N/A</c:v>
                </c:pt>
                <c:pt idx="2">
                  <c:v>#N/A</c:v>
                </c:pt>
                <c:pt idx="3">
                  <c:v>#N/A</c:v>
                </c:pt>
                <c:pt idx="4">
                  <c:v>#N/A</c:v>
                </c:pt>
              </c:numCache>
            </c:numRef>
          </c:val>
        </c:ser>
        <c:dLbls>
          <c:showLegendKey val="0"/>
          <c:showVal val="0"/>
          <c:showCatName val="0"/>
          <c:showSerName val="0"/>
          <c:showPercent val="0"/>
          <c:showBubbleSize val="0"/>
        </c:dLbls>
        <c:gapWidth val="150"/>
        <c:axId val="331836264"/>
        <c:axId val="3318366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ser>
        <c:dLbls>
          <c:showLegendKey val="0"/>
          <c:showVal val="0"/>
          <c:showCatName val="0"/>
          <c:showSerName val="0"/>
          <c:showPercent val="0"/>
          <c:showBubbleSize val="0"/>
        </c:dLbls>
        <c:marker val="1"/>
        <c:smooth val="0"/>
        <c:axId val="331836264"/>
        <c:axId val="331836656"/>
      </c:lineChart>
      <c:dateAx>
        <c:axId val="331836264"/>
        <c:scaling>
          <c:orientation val="minMax"/>
        </c:scaling>
        <c:delete val="1"/>
        <c:axPos val="b"/>
        <c:numFmt formatCode="ge" sourceLinked="1"/>
        <c:majorTickMark val="none"/>
        <c:minorTickMark val="none"/>
        <c:tickLblPos val="none"/>
        <c:crossAx val="331836656"/>
        <c:crosses val="autoZero"/>
        <c:auto val="1"/>
        <c:lblOffset val="100"/>
        <c:baseTimeUnit val="years"/>
      </c:dateAx>
      <c:valAx>
        <c:axId val="3318366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836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データ!$BE$6:$BI$6</c:f>
              <c:numCache>
                <c:formatCode>#,##0.00;"△"#,##0.00;"-"</c:formatCode>
                <c:ptCount val="5"/>
                <c:pt idx="0" formatCode="#,##0.00;&quot;△&quot;#,##0.00">
                  <c:v>0</c:v>
                </c:pt>
                <c:pt idx="1">
                  <c:v>860.95</c:v>
                </c:pt>
                <c:pt idx="2">
                  <c:v>112.16</c:v>
                </c:pt>
                <c:pt idx="3">
                  <c:v>459.69</c:v>
                </c:pt>
                <c:pt idx="4">
                  <c:v>1144.93</c:v>
                </c:pt>
              </c:numCache>
            </c:numRef>
          </c:val>
        </c:ser>
        <c:dLbls>
          <c:showLegendKey val="0"/>
          <c:showVal val="0"/>
          <c:showCatName val="0"/>
          <c:showSerName val="0"/>
          <c:showPercent val="0"/>
          <c:showBubbleSize val="0"/>
        </c:dLbls>
        <c:gapWidth val="150"/>
        <c:axId val="331061928"/>
        <c:axId val="3310615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1267.26</c:v>
                </c:pt>
                <c:pt idx="1">
                  <c:v>1239.2</c:v>
                </c:pt>
                <c:pt idx="2">
                  <c:v>1197.82</c:v>
                </c:pt>
                <c:pt idx="3">
                  <c:v>1126.77</c:v>
                </c:pt>
                <c:pt idx="4">
                  <c:v>1044.8</c:v>
                </c:pt>
              </c:numCache>
            </c:numRef>
          </c:val>
          <c:smooth val="0"/>
        </c:ser>
        <c:dLbls>
          <c:showLegendKey val="0"/>
          <c:showVal val="0"/>
          <c:showCatName val="0"/>
          <c:showSerName val="0"/>
          <c:showPercent val="0"/>
          <c:showBubbleSize val="0"/>
        </c:dLbls>
        <c:marker val="1"/>
        <c:smooth val="0"/>
        <c:axId val="331061928"/>
        <c:axId val="331061536"/>
      </c:lineChart>
      <c:dateAx>
        <c:axId val="331061928"/>
        <c:scaling>
          <c:orientation val="minMax"/>
        </c:scaling>
        <c:delete val="1"/>
        <c:axPos val="b"/>
        <c:numFmt formatCode="ge" sourceLinked="1"/>
        <c:majorTickMark val="none"/>
        <c:minorTickMark val="none"/>
        <c:tickLblPos val="none"/>
        <c:crossAx val="331061536"/>
        <c:crosses val="autoZero"/>
        <c:auto val="1"/>
        <c:lblOffset val="100"/>
        <c:baseTimeUnit val="years"/>
      </c:dateAx>
      <c:valAx>
        <c:axId val="33106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0619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データ!$BP$6:$BT$6</c:f>
              <c:numCache>
                <c:formatCode>#,##0.00;"△"#,##0.00;"-"</c:formatCode>
                <c:ptCount val="5"/>
                <c:pt idx="0">
                  <c:v>74.13</c:v>
                </c:pt>
                <c:pt idx="1">
                  <c:v>45.54</c:v>
                </c:pt>
                <c:pt idx="2">
                  <c:v>74.510000000000005</c:v>
                </c:pt>
                <c:pt idx="3">
                  <c:v>61.17</c:v>
                </c:pt>
                <c:pt idx="4">
                  <c:v>40.81</c:v>
                </c:pt>
              </c:numCache>
            </c:numRef>
          </c:val>
        </c:ser>
        <c:dLbls>
          <c:showLegendKey val="0"/>
          <c:showVal val="0"/>
          <c:showCatName val="0"/>
          <c:showSerName val="0"/>
          <c:showPercent val="0"/>
          <c:showBubbleSize val="0"/>
        </c:dLbls>
        <c:gapWidth val="150"/>
        <c:axId val="331835480"/>
        <c:axId val="331060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53.42</c:v>
                </c:pt>
                <c:pt idx="1">
                  <c:v>51.56</c:v>
                </c:pt>
                <c:pt idx="2">
                  <c:v>51.03</c:v>
                </c:pt>
                <c:pt idx="3">
                  <c:v>50.9</c:v>
                </c:pt>
                <c:pt idx="4">
                  <c:v>50.82</c:v>
                </c:pt>
              </c:numCache>
            </c:numRef>
          </c:val>
          <c:smooth val="0"/>
        </c:ser>
        <c:dLbls>
          <c:showLegendKey val="0"/>
          <c:showVal val="0"/>
          <c:showCatName val="0"/>
          <c:showSerName val="0"/>
          <c:showPercent val="0"/>
          <c:showBubbleSize val="0"/>
        </c:dLbls>
        <c:marker val="1"/>
        <c:smooth val="0"/>
        <c:axId val="331835480"/>
        <c:axId val="331060360"/>
      </c:lineChart>
      <c:dateAx>
        <c:axId val="331835480"/>
        <c:scaling>
          <c:orientation val="minMax"/>
        </c:scaling>
        <c:delete val="1"/>
        <c:axPos val="b"/>
        <c:numFmt formatCode="ge" sourceLinked="1"/>
        <c:majorTickMark val="none"/>
        <c:minorTickMark val="none"/>
        <c:tickLblPos val="none"/>
        <c:crossAx val="331060360"/>
        <c:crosses val="autoZero"/>
        <c:auto val="1"/>
        <c:lblOffset val="100"/>
        <c:baseTimeUnit val="years"/>
      </c:dateAx>
      <c:valAx>
        <c:axId val="331060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31835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40179</c:v>
                </c:pt>
                <c:pt idx="1">
                  <c:v>40544</c:v>
                </c:pt>
                <c:pt idx="2">
                  <c:v>40909</c:v>
                </c:pt>
                <c:pt idx="3">
                  <c:v>41275</c:v>
                </c:pt>
                <c:pt idx="4">
                  <c:v>41640</c:v>
                </c:pt>
              </c:numCache>
            </c:numRef>
          </c:cat>
          <c:val>
            <c:numRef>
              <c:f>データ!$CA$6:$CE$6</c:f>
              <c:numCache>
                <c:formatCode>#,##0.00;"△"#,##0.00;"-"</c:formatCode>
                <c:ptCount val="5"/>
                <c:pt idx="0">
                  <c:v>153.51</c:v>
                </c:pt>
                <c:pt idx="1">
                  <c:v>260.01</c:v>
                </c:pt>
                <c:pt idx="2">
                  <c:v>179.8</c:v>
                </c:pt>
                <c:pt idx="3">
                  <c:v>225.55</c:v>
                </c:pt>
                <c:pt idx="4">
                  <c:v>301.89999999999998</c:v>
                </c:pt>
              </c:numCache>
            </c:numRef>
          </c:val>
        </c:ser>
        <c:dLbls>
          <c:showLegendKey val="0"/>
          <c:showVal val="0"/>
          <c:showCatName val="0"/>
          <c:showSerName val="0"/>
          <c:showPercent val="0"/>
          <c:showBubbleSize val="0"/>
        </c:dLbls>
        <c:gapWidth val="150"/>
        <c:axId val="288614048"/>
        <c:axId val="288615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269.12</c:v>
                </c:pt>
                <c:pt idx="1">
                  <c:v>283.26</c:v>
                </c:pt>
                <c:pt idx="2">
                  <c:v>289.60000000000002</c:v>
                </c:pt>
                <c:pt idx="3">
                  <c:v>293.27</c:v>
                </c:pt>
                <c:pt idx="4">
                  <c:v>300.52</c:v>
                </c:pt>
              </c:numCache>
            </c:numRef>
          </c:val>
          <c:smooth val="0"/>
        </c:ser>
        <c:dLbls>
          <c:showLegendKey val="0"/>
          <c:showVal val="0"/>
          <c:showCatName val="0"/>
          <c:showSerName val="0"/>
          <c:showPercent val="0"/>
          <c:showBubbleSize val="0"/>
        </c:dLbls>
        <c:marker val="1"/>
        <c:smooth val="0"/>
        <c:axId val="288614048"/>
        <c:axId val="288615616"/>
      </c:lineChart>
      <c:dateAx>
        <c:axId val="288614048"/>
        <c:scaling>
          <c:orientation val="minMax"/>
        </c:scaling>
        <c:delete val="1"/>
        <c:axPos val="b"/>
        <c:numFmt formatCode="ge" sourceLinked="1"/>
        <c:majorTickMark val="none"/>
        <c:minorTickMark val="none"/>
        <c:tickLblPos val="none"/>
        <c:crossAx val="288615616"/>
        <c:crosses val="autoZero"/>
        <c:auto val="1"/>
        <c:lblOffset val="100"/>
        <c:baseTimeUnit val="years"/>
      </c:dateAx>
      <c:valAx>
        <c:axId val="288615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88614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データ!AH6">
      <xdr:nvSpPr>
        <xdr:cNvPr id="24" name="テキスト ボックス 23"/>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8177707-7603-40CE-8E32-818E72D78FEC}"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データ!BO6">
      <xdr:nvSpPr>
        <xdr:cNvPr id="27" name="テキスト ボックス 26"/>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1D9E4CA-CC9E-4475-9BCD-17E184675C6E}" type="TxLink">
            <a:rPr kumimoji="1" lang="en-US" altLang="en-US" sz="900" b="0" i="0" u="none" strike="noStrike">
              <a:solidFill>
                <a:srgbClr val="000000"/>
              </a:solidFill>
              <a:latin typeface="ＭＳ ゴシック" pitchFamily="49" charset="-128"/>
              <a:ea typeface="ＭＳ ゴシック" pitchFamily="49" charset="-128"/>
            </a:rPr>
            <a:pPr algn="r"/>
            <a:t>【992.47】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データ!DG6">
      <xdr:nvSpPr>
        <xdr:cNvPr id="28" name="テキスト ボックス 27"/>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70183BC-D48A-4E52-B5B2-0C3EB2309196}" type="TxLink">
            <a:rPr kumimoji="1" lang="en-US" altLang="en-US" sz="900" b="0" i="0" u="none" strike="noStrike">
              <a:solidFill>
                <a:srgbClr val="000000"/>
              </a:solidFill>
              <a:latin typeface="ＭＳ ゴシック" pitchFamily="49" charset="-128"/>
              <a:ea typeface="ＭＳ ゴシック" pitchFamily="49" charset="-128"/>
            </a:rPr>
            <a:pPr algn="r"/>
            <a:t>【83.79】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データ!CV6">
      <xdr:nvSpPr>
        <xdr:cNvPr id="29" name="テキスト ボックス 28"/>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B664270-F9A5-4293-9E54-71D48D28CDA7}" type="TxLink">
            <a:rPr kumimoji="1" lang="en-US" altLang="en-US" sz="900" b="0" i="0" u="none" strike="noStrike">
              <a:solidFill>
                <a:srgbClr val="000000"/>
              </a:solidFill>
              <a:latin typeface="ＭＳ ゴシック" pitchFamily="49" charset="-128"/>
              <a:ea typeface="ＭＳ ゴシック" pitchFamily="49" charset="-128"/>
            </a:rPr>
            <a:pPr algn="r"/>
            <a:t>【53.65】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データ!CK6">
      <xdr:nvSpPr>
        <xdr:cNvPr id="30" name="テキスト ボックス 29"/>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63507AE-A742-41EC-B71D-F15B89B6E670}" type="TxLink">
            <a:rPr kumimoji="1" lang="en-US" altLang="en-US" sz="900" b="0" i="0" u="none" strike="noStrike">
              <a:solidFill>
                <a:srgbClr val="000000"/>
              </a:solidFill>
              <a:latin typeface="ＭＳ ゴシック" pitchFamily="49" charset="-128"/>
              <a:ea typeface="ＭＳ ゴシック" pitchFamily="49" charset="-128"/>
            </a:rPr>
            <a:pPr algn="r"/>
            <a:t>【295.10】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データ!BZ6">
      <xdr:nvSpPr>
        <xdr:cNvPr id="31" name="テキスト ボックス 30"/>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A70B46E-FC8D-461B-B6F6-59242ED2846F}" type="TxLink">
            <a:rPr kumimoji="1" lang="en-US" altLang="en-US" sz="900" b="0" i="0" u="none" strike="noStrike">
              <a:solidFill>
                <a:srgbClr val="000000"/>
              </a:solidFill>
              <a:latin typeface="ＭＳ ゴシック" pitchFamily="49" charset="-128"/>
              <a:ea typeface="ＭＳ ゴシック" pitchFamily="49" charset="-128"/>
            </a:rPr>
            <a:pPr algn="r"/>
            <a:t>【51.49】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データ!EN6">
      <xdr:nvSpPr>
        <xdr:cNvPr id="34" name="テキスト ボックス 33"/>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8635BBF-4685-4278-8423-9CDD01902CCA}" type="TxLink">
            <a:rPr kumimoji="1" lang="en-US" altLang="en-US" sz="900" b="0" i="0" u="none" strike="noStrike">
              <a:solidFill>
                <a:srgbClr val="000000"/>
              </a:solidFill>
              <a:latin typeface="ＭＳ ゴシック" pitchFamily="49" charset="-128"/>
              <a:ea typeface="ＭＳ ゴシック" pitchFamily="49" charset="-128"/>
            </a:rPr>
            <a:pPr algn="r"/>
            <a:t>【0.03】</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4"/>
  <sheetViews>
    <sheetView showGridLines="0" tabSelected="1" topLeftCell="H37" zoomScale="60" zoomScaleNormal="60" workbookViewId="0">
      <selection activeCell="BC62" sqref="BC62"/>
    </sheetView>
  </sheetViews>
  <sheetFormatPr defaultColWidth="2.625" defaultRowHeight="13.5"/>
  <cols>
    <col min="1" max="1" width="2.625" customWidth="1"/>
    <col min="2" max="62" width="3.75" customWidth="1"/>
    <col min="64" max="78" width="3.125" customWidth="1"/>
    <col min="79" max="79" width="4.5" bestFit="1" customWidth="1"/>
    <col min="81" max="82" width="4.5" bestFit="1" customWidth="1"/>
  </cols>
  <sheetData>
    <row r="1" spans="1:7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c r="A2" s="2"/>
      <c r="B2" s="40" t="s">
        <v>0</v>
      </c>
      <c r="C2" s="40"/>
      <c r="D2" s="40"/>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40"/>
      <c r="AM2" s="40"/>
      <c r="AN2" s="40"/>
      <c r="AO2" s="40"/>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40"/>
      <c r="BX2" s="40"/>
      <c r="BY2" s="40"/>
      <c r="BZ2" s="40"/>
    </row>
    <row r="3" spans="1:78" ht="9.75" customHeight="1">
      <c r="A3" s="2"/>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40"/>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40"/>
      <c r="BX3" s="40"/>
      <c r="BY3" s="40"/>
      <c r="BZ3" s="40"/>
    </row>
    <row r="4" spans="1:78" ht="9.75" customHeight="1">
      <c r="A4" s="2"/>
      <c r="B4" s="40"/>
      <c r="C4" s="40"/>
      <c r="D4" s="40"/>
      <c r="E4" s="40"/>
      <c r="F4" s="40"/>
      <c r="G4" s="40"/>
      <c r="H4" s="40"/>
      <c r="I4" s="40"/>
      <c r="J4" s="40"/>
      <c r="K4" s="40"/>
      <c r="L4" s="40"/>
      <c r="M4" s="40"/>
      <c r="N4" s="40"/>
      <c r="O4" s="40"/>
      <c r="P4" s="40"/>
      <c r="Q4" s="40"/>
      <c r="R4" s="40"/>
      <c r="S4" s="40"/>
      <c r="T4" s="40"/>
      <c r="U4" s="40"/>
      <c r="V4" s="40"/>
      <c r="W4" s="40"/>
      <c r="X4" s="40"/>
      <c r="Y4" s="40"/>
      <c r="Z4" s="40"/>
      <c r="AA4" s="40"/>
      <c r="AB4" s="40"/>
      <c r="AC4" s="40"/>
      <c r="AD4" s="40"/>
      <c r="AE4" s="40"/>
      <c r="AF4" s="40"/>
      <c r="AG4" s="40"/>
      <c r="AH4" s="40"/>
      <c r="AI4" s="40"/>
      <c r="AJ4" s="40"/>
      <c r="AK4" s="40"/>
      <c r="AL4" s="40"/>
      <c r="AM4" s="40"/>
      <c r="AN4" s="40"/>
      <c r="AO4" s="40"/>
      <c r="AP4" s="40"/>
      <c r="AQ4" s="40"/>
      <c r="AR4" s="40"/>
      <c r="AS4" s="40"/>
      <c r="AT4" s="40"/>
      <c r="AU4" s="40"/>
      <c r="AV4" s="40"/>
      <c r="AW4" s="40"/>
      <c r="AX4" s="40"/>
      <c r="AY4" s="40"/>
      <c r="AZ4" s="40"/>
      <c r="BA4" s="40"/>
      <c r="BB4" s="40"/>
      <c r="BC4" s="40"/>
      <c r="BD4" s="40"/>
      <c r="BE4" s="40"/>
      <c r="BF4" s="40"/>
      <c r="BG4" s="40"/>
      <c r="BH4" s="40"/>
      <c r="BI4" s="40"/>
      <c r="BJ4" s="40"/>
      <c r="BK4" s="40"/>
      <c r="BL4" s="40"/>
      <c r="BM4" s="40"/>
      <c r="BN4" s="40"/>
      <c r="BO4" s="40"/>
      <c r="BP4" s="40"/>
      <c r="BQ4" s="40"/>
      <c r="BR4" s="40"/>
      <c r="BS4" s="40"/>
      <c r="BT4" s="40"/>
      <c r="BU4" s="40"/>
      <c r="BV4" s="40"/>
      <c r="BW4" s="40"/>
      <c r="BX4" s="40"/>
      <c r="BY4" s="40"/>
      <c r="BZ4" s="40"/>
    </row>
    <row r="5" spans="1:7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c r="A6" s="2"/>
      <c r="B6" s="41" t="str">
        <f>データ!H6</f>
        <v>兵庫県　宍粟市</v>
      </c>
      <c r="C6" s="41"/>
      <c r="D6" s="41"/>
      <c r="E6" s="41"/>
      <c r="F6" s="41"/>
      <c r="G6" s="41"/>
      <c r="H6" s="41"/>
      <c r="I6" s="41"/>
      <c r="J6" s="41"/>
      <c r="K6" s="41"/>
      <c r="L6" s="41"/>
      <c r="M6" s="41"/>
      <c r="N6" s="41"/>
      <c r="O6" s="41"/>
      <c r="P6" s="41"/>
      <c r="Q6" s="41"/>
      <c r="R6" s="41"/>
      <c r="S6" s="41"/>
      <c r="T6" s="41"/>
      <c r="U6" s="41"/>
      <c r="V6" s="41"/>
      <c r="W6" s="41"/>
      <c r="X6" s="41"/>
      <c r="Y6" s="41"/>
      <c r="Z6" s="41"/>
      <c r="AA6" s="41"/>
      <c r="AB6" s="41"/>
      <c r="AC6" s="41"/>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c r="A7" s="2"/>
      <c r="B7" s="42" t="s">
        <v>1</v>
      </c>
      <c r="C7" s="42"/>
      <c r="D7" s="42"/>
      <c r="E7" s="42"/>
      <c r="F7" s="42"/>
      <c r="G7" s="42"/>
      <c r="H7" s="42"/>
      <c r="I7" s="42" t="s">
        <v>2</v>
      </c>
      <c r="J7" s="42"/>
      <c r="K7" s="42"/>
      <c r="L7" s="42"/>
      <c r="M7" s="42"/>
      <c r="N7" s="42"/>
      <c r="O7" s="42"/>
      <c r="P7" s="42" t="s">
        <v>3</v>
      </c>
      <c r="Q7" s="42"/>
      <c r="R7" s="42"/>
      <c r="S7" s="42"/>
      <c r="T7" s="42"/>
      <c r="U7" s="42"/>
      <c r="V7" s="42"/>
      <c r="W7" s="42" t="s">
        <v>4</v>
      </c>
      <c r="X7" s="42"/>
      <c r="Y7" s="42"/>
      <c r="Z7" s="42"/>
      <c r="AA7" s="42"/>
      <c r="AB7" s="42"/>
      <c r="AC7" s="42"/>
      <c r="AD7" s="3"/>
      <c r="AE7" s="3"/>
      <c r="AF7" s="3"/>
      <c r="AG7" s="3"/>
      <c r="AH7" s="3"/>
      <c r="AI7" s="3"/>
      <c r="AJ7" s="3"/>
      <c r="AK7" s="3"/>
      <c r="AL7" s="42" t="s">
        <v>5</v>
      </c>
      <c r="AM7" s="42"/>
      <c r="AN7" s="42"/>
      <c r="AO7" s="42"/>
      <c r="AP7" s="42"/>
      <c r="AQ7" s="42"/>
      <c r="AR7" s="42"/>
      <c r="AS7" s="42"/>
      <c r="AT7" s="42" t="s">
        <v>6</v>
      </c>
      <c r="AU7" s="42"/>
      <c r="AV7" s="42"/>
      <c r="AW7" s="42"/>
      <c r="AX7" s="42"/>
      <c r="AY7" s="42"/>
      <c r="AZ7" s="42"/>
      <c r="BA7" s="42"/>
      <c r="BB7" s="42" t="s">
        <v>7</v>
      </c>
      <c r="BC7" s="42"/>
      <c r="BD7" s="42"/>
      <c r="BE7" s="42"/>
      <c r="BF7" s="42"/>
      <c r="BG7" s="42"/>
      <c r="BH7" s="42"/>
      <c r="BI7" s="42"/>
      <c r="BJ7" s="3"/>
      <c r="BK7" s="3"/>
      <c r="BL7" s="4" t="s">
        <v>8</v>
      </c>
      <c r="BM7" s="5"/>
      <c r="BN7" s="5"/>
      <c r="BO7" s="5"/>
      <c r="BP7" s="5"/>
      <c r="BQ7" s="5"/>
      <c r="BR7" s="5"/>
      <c r="BS7" s="5"/>
      <c r="BT7" s="5"/>
      <c r="BU7" s="5"/>
      <c r="BV7" s="5"/>
      <c r="BW7" s="5"/>
      <c r="BX7" s="5"/>
      <c r="BY7" s="6"/>
    </row>
    <row r="8" spans="1:78" ht="18.75" customHeight="1">
      <c r="A8" s="2"/>
      <c r="B8" s="46" t="str">
        <f>データ!I6</f>
        <v>法非適用</v>
      </c>
      <c r="C8" s="46"/>
      <c r="D8" s="46"/>
      <c r="E8" s="46"/>
      <c r="F8" s="46"/>
      <c r="G8" s="46"/>
      <c r="H8" s="46"/>
      <c r="I8" s="46" t="str">
        <f>データ!J6</f>
        <v>下水道事業</v>
      </c>
      <c r="J8" s="46"/>
      <c r="K8" s="46"/>
      <c r="L8" s="46"/>
      <c r="M8" s="46"/>
      <c r="N8" s="46"/>
      <c r="O8" s="46"/>
      <c r="P8" s="46" t="str">
        <f>データ!K6</f>
        <v>農業集落排水</v>
      </c>
      <c r="Q8" s="46"/>
      <c r="R8" s="46"/>
      <c r="S8" s="46"/>
      <c r="T8" s="46"/>
      <c r="U8" s="46"/>
      <c r="V8" s="46"/>
      <c r="W8" s="46" t="str">
        <f>データ!L6</f>
        <v>F2</v>
      </c>
      <c r="X8" s="46"/>
      <c r="Y8" s="46"/>
      <c r="Z8" s="46"/>
      <c r="AA8" s="46"/>
      <c r="AB8" s="46"/>
      <c r="AC8" s="46"/>
      <c r="AD8" s="3"/>
      <c r="AE8" s="3"/>
      <c r="AF8" s="3"/>
      <c r="AG8" s="3"/>
      <c r="AH8" s="3"/>
      <c r="AI8" s="3"/>
      <c r="AJ8" s="3"/>
      <c r="AK8" s="3"/>
      <c r="AL8" s="47">
        <f>データ!R6</f>
        <v>40744</v>
      </c>
      <c r="AM8" s="47"/>
      <c r="AN8" s="47"/>
      <c r="AO8" s="47"/>
      <c r="AP8" s="47"/>
      <c r="AQ8" s="47"/>
      <c r="AR8" s="47"/>
      <c r="AS8" s="47"/>
      <c r="AT8" s="43">
        <f>データ!S6</f>
        <v>658.54</v>
      </c>
      <c r="AU8" s="43"/>
      <c r="AV8" s="43"/>
      <c r="AW8" s="43"/>
      <c r="AX8" s="43"/>
      <c r="AY8" s="43"/>
      <c r="AZ8" s="43"/>
      <c r="BA8" s="43"/>
      <c r="BB8" s="43">
        <f>データ!T6</f>
        <v>61.87</v>
      </c>
      <c r="BC8" s="43"/>
      <c r="BD8" s="43"/>
      <c r="BE8" s="43"/>
      <c r="BF8" s="43"/>
      <c r="BG8" s="43"/>
      <c r="BH8" s="43"/>
      <c r="BI8" s="43"/>
      <c r="BJ8" s="3"/>
      <c r="BK8" s="3"/>
      <c r="BL8" s="44" t="s">
        <v>9</v>
      </c>
      <c r="BM8" s="45"/>
      <c r="BN8" s="7" t="s">
        <v>10</v>
      </c>
      <c r="BO8" s="8"/>
      <c r="BP8" s="8"/>
      <c r="BQ8" s="8"/>
      <c r="BR8" s="8"/>
      <c r="BS8" s="8"/>
      <c r="BT8" s="8"/>
      <c r="BU8" s="8"/>
      <c r="BV8" s="8"/>
      <c r="BW8" s="8"/>
      <c r="BX8" s="8"/>
      <c r="BY8" s="9"/>
    </row>
    <row r="9" spans="1:78" ht="18.75" customHeight="1">
      <c r="A9" s="2"/>
      <c r="B9" s="42" t="s">
        <v>11</v>
      </c>
      <c r="C9" s="42"/>
      <c r="D9" s="42"/>
      <c r="E9" s="42"/>
      <c r="F9" s="42"/>
      <c r="G9" s="42"/>
      <c r="H9" s="42"/>
      <c r="I9" s="42" t="s">
        <v>12</v>
      </c>
      <c r="J9" s="42"/>
      <c r="K9" s="42"/>
      <c r="L9" s="42"/>
      <c r="M9" s="42"/>
      <c r="N9" s="42"/>
      <c r="O9" s="42"/>
      <c r="P9" s="42" t="s">
        <v>13</v>
      </c>
      <c r="Q9" s="42"/>
      <c r="R9" s="42"/>
      <c r="S9" s="42"/>
      <c r="T9" s="42"/>
      <c r="U9" s="42"/>
      <c r="V9" s="42"/>
      <c r="W9" s="42" t="s">
        <v>14</v>
      </c>
      <c r="X9" s="42"/>
      <c r="Y9" s="42"/>
      <c r="Z9" s="42"/>
      <c r="AA9" s="42"/>
      <c r="AB9" s="42"/>
      <c r="AC9" s="42"/>
      <c r="AD9" s="42" t="s">
        <v>15</v>
      </c>
      <c r="AE9" s="42"/>
      <c r="AF9" s="42"/>
      <c r="AG9" s="42"/>
      <c r="AH9" s="42"/>
      <c r="AI9" s="42"/>
      <c r="AJ9" s="42"/>
      <c r="AK9" s="3"/>
      <c r="AL9" s="42" t="s">
        <v>16</v>
      </c>
      <c r="AM9" s="42"/>
      <c r="AN9" s="42"/>
      <c r="AO9" s="42"/>
      <c r="AP9" s="42"/>
      <c r="AQ9" s="42"/>
      <c r="AR9" s="42"/>
      <c r="AS9" s="42"/>
      <c r="AT9" s="42" t="s">
        <v>17</v>
      </c>
      <c r="AU9" s="42"/>
      <c r="AV9" s="42"/>
      <c r="AW9" s="42"/>
      <c r="AX9" s="42"/>
      <c r="AY9" s="42"/>
      <c r="AZ9" s="42"/>
      <c r="BA9" s="42"/>
      <c r="BB9" s="42" t="s">
        <v>18</v>
      </c>
      <c r="BC9" s="42"/>
      <c r="BD9" s="42"/>
      <c r="BE9" s="42"/>
      <c r="BF9" s="42"/>
      <c r="BG9" s="42"/>
      <c r="BH9" s="42"/>
      <c r="BI9" s="42"/>
      <c r="BJ9" s="3"/>
      <c r="BK9" s="3"/>
      <c r="BL9" s="48" t="s">
        <v>19</v>
      </c>
      <c r="BM9" s="49"/>
      <c r="BN9" s="10" t="s">
        <v>20</v>
      </c>
      <c r="BO9" s="11"/>
      <c r="BP9" s="11"/>
      <c r="BQ9" s="11"/>
      <c r="BR9" s="11"/>
      <c r="BS9" s="11"/>
      <c r="BT9" s="11"/>
      <c r="BU9" s="11"/>
      <c r="BV9" s="11"/>
      <c r="BW9" s="11"/>
      <c r="BX9" s="11"/>
      <c r="BY9" s="12"/>
    </row>
    <row r="10" spans="1:78" ht="18.75" customHeight="1">
      <c r="A10" s="2"/>
      <c r="B10" s="43" t="str">
        <f>データ!M6</f>
        <v>-</v>
      </c>
      <c r="C10" s="43"/>
      <c r="D10" s="43"/>
      <c r="E10" s="43"/>
      <c r="F10" s="43"/>
      <c r="G10" s="43"/>
      <c r="H10" s="43"/>
      <c r="I10" s="43" t="str">
        <f>データ!N6</f>
        <v>該当数値なし</v>
      </c>
      <c r="J10" s="43"/>
      <c r="K10" s="43"/>
      <c r="L10" s="43"/>
      <c r="M10" s="43"/>
      <c r="N10" s="43"/>
      <c r="O10" s="43"/>
      <c r="P10" s="43">
        <f>データ!O6</f>
        <v>19.239999999999998</v>
      </c>
      <c r="Q10" s="43"/>
      <c r="R10" s="43"/>
      <c r="S10" s="43"/>
      <c r="T10" s="43"/>
      <c r="U10" s="43"/>
      <c r="V10" s="43"/>
      <c r="W10" s="43">
        <f>データ!P6</f>
        <v>100</v>
      </c>
      <c r="X10" s="43"/>
      <c r="Y10" s="43"/>
      <c r="Z10" s="43"/>
      <c r="AA10" s="43"/>
      <c r="AB10" s="43"/>
      <c r="AC10" s="43"/>
      <c r="AD10" s="47">
        <f>データ!Q6</f>
        <v>2698</v>
      </c>
      <c r="AE10" s="47"/>
      <c r="AF10" s="47"/>
      <c r="AG10" s="47"/>
      <c r="AH10" s="47"/>
      <c r="AI10" s="47"/>
      <c r="AJ10" s="47"/>
      <c r="AK10" s="2"/>
      <c r="AL10" s="47">
        <f>データ!U6</f>
        <v>7785</v>
      </c>
      <c r="AM10" s="47"/>
      <c r="AN10" s="47"/>
      <c r="AO10" s="47"/>
      <c r="AP10" s="47"/>
      <c r="AQ10" s="47"/>
      <c r="AR10" s="47"/>
      <c r="AS10" s="47"/>
      <c r="AT10" s="43">
        <f>データ!V6</f>
        <v>2.62</v>
      </c>
      <c r="AU10" s="43"/>
      <c r="AV10" s="43"/>
      <c r="AW10" s="43"/>
      <c r="AX10" s="43"/>
      <c r="AY10" s="43"/>
      <c r="AZ10" s="43"/>
      <c r="BA10" s="43"/>
      <c r="BB10" s="43">
        <f>データ!W6</f>
        <v>2971.37</v>
      </c>
      <c r="BC10" s="43"/>
      <c r="BD10" s="43"/>
      <c r="BE10" s="43"/>
      <c r="BF10" s="43"/>
      <c r="BG10" s="43"/>
      <c r="BH10" s="43"/>
      <c r="BI10" s="43"/>
      <c r="BJ10" s="2"/>
      <c r="BK10" s="2"/>
      <c r="BL10" s="50" t="s">
        <v>21</v>
      </c>
      <c r="BM10" s="51"/>
      <c r="BN10" s="13" t="s">
        <v>22</v>
      </c>
      <c r="BO10" s="14"/>
      <c r="BP10" s="14"/>
      <c r="BQ10" s="14"/>
      <c r="BR10" s="14"/>
      <c r="BS10" s="14"/>
      <c r="BT10" s="14"/>
      <c r="BU10" s="14"/>
      <c r="BV10" s="14"/>
      <c r="BW10" s="14"/>
      <c r="BX10" s="14"/>
      <c r="BY10" s="15"/>
    </row>
    <row r="11" spans="1:78" ht="9.75" customHeight="1">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2" t="s">
        <v>23</v>
      </c>
      <c r="BM11" s="52"/>
      <c r="BN11" s="52"/>
      <c r="BO11" s="52"/>
      <c r="BP11" s="52"/>
      <c r="BQ11" s="52"/>
      <c r="BR11" s="52"/>
      <c r="BS11" s="52"/>
      <c r="BT11" s="52"/>
      <c r="BU11" s="52"/>
      <c r="BV11" s="52"/>
      <c r="BW11" s="52"/>
      <c r="BX11" s="52"/>
      <c r="BY11" s="52"/>
      <c r="BZ11" s="52"/>
    </row>
    <row r="12" spans="1:78" ht="9.75" customHeight="1">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2"/>
      <c r="BM12" s="52"/>
      <c r="BN12" s="52"/>
      <c r="BO12" s="52"/>
      <c r="BP12" s="52"/>
      <c r="BQ12" s="52"/>
      <c r="BR12" s="52"/>
      <c r="BS12" s="52"/>
      <c r="BT12" s="52"/>
      <c r="BU12" s="52"/>
      <c r="BV12" s="52"/>
      <c r="BW12" s="52"/>
      <c r="BX12" s="52"/>
      <c r="BY12" s="52"/>
      <c r="BZ12" s="52"/>
    </row>
    <row r="13" spans="1:78" ht="9.75" customHeight="1">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3"/>
      <c r="BM13" s="53"/>
      <c r="BN13" s="53"/>
      <c r="BO13" s="53"/>
      <c r="BP13" s="53"/>
      <c r="BQ13" s="53"/>
      <c r="BR13" s="53"/>
      <c r="BS13" s="53"/>
      <c r="BT13" s="53"/>
      <c r="BU13" s="53"/>
      <c r="BV13" s="53"/>
      <c r="BW13" s="53"/>
      <c r="BX13" s="53"/>
      <c r="BY13" s="53"/>
      <c r="BZ13" s="53"/>
    </row>
    <row r="14" spans="1:78" ht="13.5" customHeight="1">
      <c r="A14" s="2"/>
      <c r="B14" s="54" t="s">
        <v>24</v>
      </c>
      <c r="C14" s="55"/>
      <c r="D14" s="55"/>
      <c r="E14" s="55"/>
      <c r="F14" s="55"/>
      <c r="G14" s="55"/>
      <c r="H14" s="55"/>
      <c r="I14" s="55"/>
      <c r="J14" s="55"/>
      <c r="K14" s="55"/>
      <c r="L14" s="55"/>
      <c r="M14" s="55"/>
      <c r="N14" s="55"/>
      <c r="O14" s="55"/>
      <c r="P14" s="55"/>
      <c r="Q14" s="55"/>
      <c r="R14" s="55"/>
      <c r="S14" s="55"/>
      <c r="T14" s="55"/>
      <c r="U14" s="55"/>
      <c r="V14" s="55"/>
      <c r="W14" s="55"/>
      <c r="X14" s="55"/>
      <c r="Y14" s="55"/>
      <c r="Z14" s="55"/>
      <c r="AA14" s="55"/>
      <c r="AB14" s="55"/>
      <c r="AC14" s="55"/>
      <c r="AD14" s="55"/>
      <c r="AE14" s="55"/>
      <c r="AF14" s="55"/>
      <c r="AG14" s="55"/>
      <c r="AH14" s="55"/>
      <c r="AI14" s="55"/>
      <c r="AJ14" s="55"/>
      <c r="AK14" s="55"/>
      <c r="AL14" s="55"/>
      <c r="AM14" s="55"/>
      <c r="AN14" s="55"/>
      <c r="AO14" s="55"/>
      <c r="AP14" s="55"/>
      <c r="AQ14" s="55"/>
      <c r="AR14" s="55"/>
      <c r="AS14" s="55"/>
      <c r="AT14" s="55"/>
      <c r="AU14" s="55"/>
      <c r="AV14" s="55"/>
      <c r="AW14" s="55"/>
      <c r="AX14" s="55"/>
      <c r="AY14" s="55"/>
      <c r="AZ14" s="55"/>
      <c r="BA14" s="55"/>
      <c r="BB14" s="55"/>
      <c r="BC14" s="55"/>
      <c r="BD14" s="55"/>
      <c r="BE14" s="55"/>
      <c r="BF14" s="55"/>
      <c r="BG14" s="55"/>
      <c r="BH14" s="55"/>
      <c r="BI14" s="55"/>
      <c r="BJ14" s="56"/>
      <c r="BK14" s="2"/>
      <c r="BL14" s="60" t="s">
        <v>25</v>
      </c>
      <c r="BM14" s="61"/>
      <c r="BN14" s="61"/>
      <c r="BO14" s="61"/>
      <c r="BP14" s="61"/>
      <c r="BQ14" s="61"/>
      <c r="BR14" s="61"/>
      <c r="BS14" s="61"/>
      <c r="BT14" s="61"/>
      <c r="BU14" s="61"/>
      <c r="BV14" s="61"/>
      <c r="BW14" s="61"/>
      <c r="BX14" s="61"/>
      <c r="BY14" s="61"/>
      <c r="BZ14" s="62"/>
    </row>
    <row r="15" spans="1:78" ht="13.5" customHeight="1">
      <c r="A15" s="2"/>
      <c r="B15" s="57"/>
      <c r="C15" s="58"/>
      <c r="D15" s="58"/>
      <c r="E15" s="58"/>
      <c r="F15" s="58"/>
      <c r="G15" s="58"/>
      <c r="H15" s="58"/>
      <c r="I15" s="58"/>
      <c r="J15" s="58"/>
      <c r="K15" s="58"/>
      <c r="L15" s="58"/>
      <c r="M15" s="58"/>
      <c r="N15" s="58"/>
      <c r="O15" s="58"/>
      <c r="P15" s="58"/>
      <c r="Q15" s="58"/>
      <c r="R15" s="58"/>
      <c r="S15" s="58"/>
      <c r="T15" s="58"/>
      <c r="U15" s="58"/>
      <c r="V15" s="58"/>
      <c r="W15" s="58"/>
      <c r="X15" s="58"/>
      <c r="Y15" s="58"/>
      <c r="Z15" s="58"/>
      <c r="AA15" s="58"/>
      <c r="AB15" s="58"/>
      <c r="AC15" s="58"/>
      <c r="AD15" s="58"/>
      <c r="AE15" s="58"/>
      <c r="AF15" s="58"/>
      <c r="AG15" s="58"/>
      <c r="AH15" s="58"/>
      <c r="AI15" s="58"/>
      <c r="AJ15" s="58"/>
      <c r="AK15" s="58"/>
      <c r="AL15" s="58"/>
      <c r="AM15" s="58"/>
      <c r="AN15" s="58"/>
      <c r="AO15" s="58"/>
      <c r="AP15" s="58"/>
      <c r="AQ15" s="58"/>
      <c r="AR15" s="58"/>
      <c r="AS15" s="58"/>
      <c r="AT15" s="58"/>
      <c r="AU15" s="58"/>
      <c r="AV15" s="58"/>
      <c r="AW15" s="58"/>
      <c r="AX15" s="58"/>
      <c r="AY15" s="58"/>
      <c r="AZ15" s="58"/>
      <c r="BA15" s="58"/>
      <c r="BB15" s="58"/>
      <c r="BC15" s="58"/>
      <c r="BD15" s="58"/>
      <c r="BE15" s="58"/>
      <c r="BF15" s="58"/>
      <c r="BG15" s="58"/>
      <c r="BH15" s="58"/>
      <c r="BI15" s="58"/>
      <c r="BJ15" s="59"/>
      <c r="BK15" s="2"/>
      <c r="BL15" s="63"/>
      <c r="BM15" s="64"/>
      <c r="BN15" s="64"/>
      <c r="BO15" s="64"/>
      <c r="BP15" s="64"/>
      <c r="BQ15" s="64"/>
      <c r="BR15" s="64"/>
      <c r="BS15" s="64"/>
      <c r="BT15" s="64"/>
      <c r="BU15" s="64"/>
      <c r="BV15" s="64"/>
      <c r="BW15" s="64"/>
      <c r="BX15" s="64"/>
      <c r="BY15" s="64"/>
      <c r="BZ15" s="65"/>
    </row>
    <row r="16" spans="1:78" ht="13.5" customHeight="1">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66" t="s">
        <v>109</v>
      </c>
      <c r="BM16" s="67"/>
      <c r="BN16" s="67"/>
      <c r="BO16" s="67"/>
      <c r="BP16" s="67"/>
      <c r="BQ16" s="67"/>
      <c r="BR16" s="67"/>
      <c r="BS16" s="67"/>
      <c r="BT16" s="67"/>
      <c r="BU16" s="67"/>
      <c r="BV16" s="67"/>
      <c r="BW16" s="67"/>
      <c r="BX16" s="67"/>
      <c r="BY16" s="67"/>
      <c r="BZ16" s="68"/>
    </row>
    <row r="17" spans="1:78" ht="13.5" customHeight="1">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66"/>
      <c r="BM17" s="67"/>
      <c r="BN17" s="67"/>
      <c r="BO17" s="67"/>
      <c r="BP17" s="67"/>
      <c r="BQ17" s="67"/>
      <c r="BR17" s="67"/>
      <c r="BS17" s="67"/>
      <c r="BT17" s="67"/>
      <c r="BU17" s="67"/>
      <c r="BV17" s="67"/>
      <c r="BW17" s="67"/>
      <c r="BX17" s="67"/>
      <c r="BY17" s="67"/>
      <c r="BZ17" s="68"/>
    </row>
    <row r="18" spans="1:78" ht="13.5" customHeight="1">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66"/>
      <c r="BM18" s="67"/>
      <c r="BN18" s="67"/>
      <c r="BO18" s="67"/>
      <c r="BP18" s="67"/>
      <c r="BQ18" s="67"/>
      <c r="BR18" s="67"/>
      <c r="BS18" s="67"/>
      <c r="BT18" s="67"/>
      <c r="BU18" s="67"/>
      <c r="BV18" s="67"/>
      <c r="BW18" s="67"/>
      <c r="BX18" s="67"/>
      <c r="BY18" s="67"/>
      <c r="BZ18" s="68"/>
    </row>
    <row r="19" spans="1:78" ht="13.5" customHeight="1">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66"/>
      <c r="BM19" s="67"/>
      <c r="BN19" s="67"/>
      <c r="BO19" s="67"/>
      <c r="BP19" s="67"/>
      <c r="BQ19" s="67"/>
      <c r="BR19" s="67"/>
      <c r="BS19" s="67"/>
      <c r="BT19" s="67"/>
      <c r="BU19" s="67"/>
      <c r="BV19" s="67"/>
      <c r="BW19" s="67"/>
      <c r="BX19" s="67"/>
      <c r="BY19" s="67"/>
      <c r="BZ19" s="68"/>
    </row>
    <row r="20" spans="1:78" ht="13.5" customHeight="1">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66"/>
      <c r="BM20" s="67"/>
      <c r="BN20" s="67"/>
      <c r="BO20" s="67"/>
      <c r="BP20" s="67"/>
      <c r="BQ20" s="67"/>
      <c r="BR20" s="67"/>
      <c r="BS20" s="67"/>
      <c r="BT20" s="67"/>
      <c r="BU20" s="67"/>
      <c r="BV20" s="67"/>
      <c r="BW20" s="67"/>
      <c r="BX20" s="67"/>
      <c r="BY20" s="67"/>
      <c r="BZ20" s="68"/>
    </row>
    <row r="21" spans="1:78" ht="13.5" customHeight="1">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66"/>
      <c r="BM21" s="67"/>
      <c r="BN21" s="67"/>
      <c r="BO21" s="67"/>
      <c r="BP21" s="67"/>
      <c r="BQ21" s="67"/>
      <c r="BR21" s="67"/>
      <c r="BS21" s="67"/>
      <c r="BT21" s="67"/>
      <c r="BU21" s="67"/>
      <c r="BV21" s="67"/>
      <c r="BW21" s="67"/>
      <c r="BX21" s="67"/>
      <c r="BY21" s="67"/>
      <c r="BZ21" s="68"/>
    </row>
    <row r="22" spans="1:78" ht="13.5" customHeight="1">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66"/>
      <c r="BM22" s="67"/>
      <c r="BN22" s="67"/>
      <c r="BO22" s="67"/>
      <c r="BP22" s="67"/>
      <c r="BQ22" s="67"/>
      <c r="BR22" s="67"/>
      <c r="BS22" s="67"/>
      <c r="BT22" s="67"/>
      <c r="BU22" s="67"/>
      <c r="BV22" s="67"/>
      <c r="BW22" s="67"/>
      <c r="BX22" s="67"/>
      <c r="BY22" s="67"/>
      <c r="BZ22" s="68"/>
    </row>
    <row r="23" spans="1:78" ht="13.5" customHeight="1">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66"/>
      <c r="BM23" s="67"/>
      <c r="BN23" s="67"/>
      <c r="BO23" s="67"/>
      <c r="BP23" s="67"/>
      <c r="BQ23" s="67"/>
      <c r="BR23" s="67"/>
      <c r="BS23" s="67"/>
      <c r="BT23" s="67"/>
      <c r="BU23" s="67"/>
      <c r="BV23" s="67"/>
      <c r="BW23" s="67"/>
      <c r="BX23" s="67"/>
      <c r="BY23" s="67"/>
      <c r="BZ23" s="68"/>
    </row>
    <row r="24" spans="1:78" ht="13.5" customHeight="1">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66"/>
      <c r="BM24" s="67"/>
      <c r="BN24" s="67"/>
      <c r="BO24" s="67"/>
      <c r="BP24" s="67"/>
      <c r="BQ24" s="67"/>
      <c r="BR24" s="67"/>
      <c r="BS24" s="67"/>
      <c r="BT24" s="67"/>
      <c r="BU24" s="67"/>
      <c r="BV24" s="67"/>
      <c r="BW24" s="67"/>
      <c r="BX24" s="67"/>
      <c r="BY24" s="67"/>
      <c r="BZ24" s="68"/>
    </row>
    <row r="25" spans="1:78" ht="13.5" customHeight="1">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66"/>
      <c r="BM25" s="67"/>
      <c r="BN25" s="67"/>
      <c r="BO25" s="67"/>
      <c r="BP25" s="67"/>
      <c r="BQ25" s="67"/>
      <c r="BR25" s="67"/>
      <c r="BS25" s="67"/>
      <c r="BT25" s="67"/>
      <c r="BU25" s="67"/>
      <c r="BV25" s="67"/>
      <c r="BW25" s="67"/>
      <c r="BX25" s="67"/>
      <c r="BY25" s="67"/>
      <c r="BZ25" s="68"/>
    </row>
    <row r="26" spans="1:78" ht="13.5" customHeight="1">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66"/>
      <c r="BM26" s="67"/>
      <c r="BN26" s="67"/>
      <c r="BO26" s="67"/>
      <c r="BP26" s="67"/>
      <c r="BQ26" s="67"/>
      <c r="BR26" s="67"/>
      <c r="BS26" s="67"/>
      <c r="BT26" s="67"/>
      <c r="BU26" s="67"/>
      <c r="BV26" s="67"/>
      <c r="BW26" s="67"/>
      <c r="BX26" s="67"/>
      <c r="BY26" s="67"/>
      <c r="BZ26" s="68"/>
    </row>
    <row r="27" spans="1:78" ht="13.5" customHeight="1">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66"/>
      <c r="BM27" s="67"/>
      <c r="BN27" s="67"/>
      <c r="BO27" s="67"/>
      <c r="BP27" s="67"/>
      <c r="BQ27" s="67"/>
      <c r="BR27" s="67"/>
      <c r="BS27" s="67"/>
      <c r="BT27" s="67"/>
      <c r="BU27" s="67"/>
      <c r="BV27" s="67"/>
      <c r="BW27" s="67"/>
      <c r="BX27" s="67"/>
      <c r="BY27" s="67"/>
      <c r="BZ27" s="68"/>
    </row>
    <row r="28" spans="1:78" ht="13.5" customHeight="1">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66"/>
      <c r="BM28" s="67"/>
      <c r="BN28" s="67"/>
      <c r="BO28" s="67"/>
      <c r="BP28" s="67"/>
      <c r="BQ28" s="67"/>
      <c r="BR28" s="67"/>
      <c r="BS28" s="67"/>
      <c r="BT28" s="67"/>
      <c r="BU28" s="67"/>
      <c r="BV28" s="67"/>
      <c r="BW28" s="67"/>
      <c r="BX28" s="67"/>
      <c r="BY28" s="67"/>
      <c r="BZ28" s="68"/>
    </row>
    <row r="29" spans="1:78" ht="13.5" customHeight="1">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66"/>
      <c r="BM29" s="67"/>
      <c r="BN29" s="67"/>
      <c r="BO29" s="67"/>
      <c r="BP29" s="67"/>
      <c r="BQ29" s="67"/>
      <c r="BR29" s="67"/>
      <c r="BS29" s="67"/>
      <c r="BT29" s="67"/>
      <c r="BU29" s="67"/>
      <c r="BV29" s="67"/>
      <c r="BW29" s="67"/>
      <c r="BX29" s="67"/>
      <c r="BY29" s="67"/>
      <c r="BZ29" s="68"/>
    </row>
    <row r="30" spans="1:78" ht="13.5" customHeight="1">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66"/>
      <c r="BM30" s="67"/>
      <c r="BN30" s="67"/>
      <c r="BO30" s="67"/>
      <c r="BP30" s="67"/>
      <c r="BQ30" s="67"/>
      <c r="BR30" s="67"/>
      <c r="BS30" s="67"/>
      <c r="BT30" s="67"/>
      <c r="BU30" s="67"/>
      <c r="BV30" s="67"/>
      <c r="BW30" s="67"/>
      <c r="BX30" s="67"/>
      <c r="BY30" s="67"/>
      <c r="BZ30" s="68"/>
    </row>
    <row r="31" spans="1:78" ht="13.5" customHeight="1">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66"/>
      <c r="BM31" s="67"/>
      <c r="BN31" s="67"/>
      <c r="BO31" s="67"/>
      <c r="BP31" s="67"/>
      <c r="BQ31" s="67"/>
      <c r="BR31" s="67"/>
      <c r="BS31" s="67"/>
      <c r="BT31" s="67"/>
      <c r="BU31" s="67"/>
      <c r="BV31" s="67"/>
      <c r="BW31" s="67"/>
      <c r="BX31" s="67"/>
      <c r="BY31" s="67"/>
      <c r="BZ31" s="68"/>
    </row>
    <row r="32" spans="1:78" ht="13.5" customHeight="1">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66"/>
      <c r="BM32" s="67"/>
      <c r="BN32" s="67"/>
      <c r="BO32" s="67"/>
      <c r="BP32" s="67"/>
      <c r="BQ32" s="67"/>
      <c r="BR32" s="67"/>
      <c r="BS32" s="67"/>
      <c r="BT32" s="67"/>
      <c r="BU32" s="67"/>
      <c r="BV32" s="67"/>
      <c r="BW32" s="67"/>
      <c r="BX32" s="67"/>
      <c r="BY32" s="67"/>
      <c r="BZ32" s="68"/>
    </row>
    <row r="33" spans="1:78" ht="13.5" customHeight="1">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66"/>
      <c r="BM33" s="67"/>
      <c r="BN33" s="67"/>
      <c r="BO33" s="67"/>
      <c r="BP33" s="67"/>
      <c r="BQ33" s="67"/>
      <c r="BR33" s="67"/>
      <c r="BS33" s="67"/>
      <c r="BT33" s="67"/>
      <c r="BU33" s="67"/>
      <c r="BV33" s="67"/>
      <c r="BW33" s="67"/>
      <c r="BX33" s="67"/>
      <c r="BY33" s="67"/>
      <c r="BZ33" s="68"/>
    </row>
    <row r="34" spans="1:78" ht="13.5" customHeight="1">
      <c r="A34" s="2"/>
      <c r="B34" s="16"/>
      <c r="C34" s="72" t="s">
        <v>26</v>
      </c>
      <c r="D34" s="72"/>
      <c r="E34" s="72"/>
      <c r="F34" s="72"/>
      <c r="G34" s="72"/>
      <c r="H34" s="72"/>
      <c r="I34" s="72"/>
      <c r="J34" s="72"/>
      <c r="K34" s="72"/>
      <c r="L34" s="72"/>
      <c r="M34" s="72"/>
      <c r="N34" s="72"/>
      <c r="O34" s="72"/>
      <c r="P34" s="72"/>
      <c r="Q34" s="19"/>
      <c r="R34" s="72" t="s">
        <v>27</v>
      </c>
      <c r="S34" s="72"/>
      <c r="T34" s="72"/>
      <c r="U34" s="72"/>
      <c r="V34" s="72"/>
      <c r="W34" s="72"/>
      <c r="X34" s="72"/>
      <c r="Y34" s="72"/>
      <c r="Z34" s="72"/>
      <c r="AA34" s="72"/>
      <c r="AB34" s="72"/>
      <c r="AC34" s="72"/>
      <c r="AD34" s="72"/>
      <c r="AE34" s="72"/>
      <c r="AF34" s="19"/>
      <c r="AG34" s="72" t="s">
        <v>28</v>
      </c>
      <c r="AH34" s="72"/>
      <c r="AI34" s="72"/>
      <c r="AJ34" s="72"/>
      <c r="AK34" s="72"/>
      <c r="AL34" s="72"/>
      <c r="AM34" s="72"/>
      <c r="AN34" s="72"/>
      <c r="AO34" s="72"/>
      <c r="AP34" s="72"/>
      <c r="AQ34" s="72"/>
      <c r="AR34" s="72"/>
      <c r="AS34" s="72"/>
      <c r="AT34" s="72"/>
      <c r="AU34" s="19"/>
      <c r="AV34" s="72" t="s">
        <v>29</v>
      </c>
      <c r="AW34" s="72"/>
      <c r="AX34" s="72"/>
      <c r="AY34" s="72"/>
      <c r="AZ34" s="72"/>
      <c r="BA34" s="72"/>
      <c r="BB34" s="72"/>
      <c r="BC34" s="72"/>
      <c r="BD34" s="72"/>
      <c r="BE34" s="72"/>
      <c r="BF34" s="72"/>
      <c r="BG34" s="72"/>
      <c r="BH34" s="72"/>
      <c r="BI34" s="72"/>
      <c r="BJ34" s="18"/>
      <c r="BK34" s="2"/>
      <c r="BL34" s="66"/>
      <c r="BM34" s="67"/>
      <c r="BN34" s="67"/>
      <c r="BO34" s="67"/>
      <c r="BP34" s="67"/>
      <c r="BQ34" s="67"/>
      <c r="BR34" s="67"/>
      <c r="BS34" s="67"/>
      <c r="BT34" s="67"/>
      <c r="BU34" s="67"/>
      <c r="BV34" s="67"/>
      <c r="BW34" s="67"/>
      <c r="BX34" s="67"/>
      <c r="BY34" s="67"/>
      <c r="BZ34" s="68"/>
    </row>
    <row r="35" spans="1:78" ht="13.5" customHeight="1">
      <c r="A35" s="2"/>
      <c r="B35" s="16"/>
      <c r="C35" s="72"/>
      <c r="D35" s="72"/>
      <c r="E35" s="72"/>
      <c r="F35" s="72"/>
      <c r="G35" s="72"/>
      <c r="H35" s="72"/>
      <c r="I35" s="72"/>
      <c r="J35" s="72"/>
      <c r="K35" s="72"/>
      <c r="L35" s="72"/>
      <c r="M35" s="72"/>
      <c r="N35" s="72"/>
      <c r="O35" s="72"/>
      <c r="P35" s="72"/>
      <c r="Q35" s="19"/>
      <c r="R35" s="72"/>
      <c r="S35" s="72"/>
      <c r="T35" s="72"/>
      <c r="U35" s="72"/>
      <c r="V35" s="72"/>
      <c r="W35" s="72"/>
      <c r="X35" s="72"/>
      <c r="Y35" s="72"/>
      <c r="Z35" s="72"/>
      <c r="AA35" s="72"/>
      <c r="AB35" s="72"/>
      <c r="AC35" s="72"/>
      <c r="AD35" s="72"/>
      <c r="AE35" s="72"/>
      <c r="AF35" s="19"/>
      <c r="AG35" s="72"/>
      <c r="AH35" s="72"/>
      <c r="AI35" s="72"/>
      <c r="AJ35" s="72"/>
      <c r="AK35" s="72"/>
      <c r="AL35" s="72"/>
      <c r="AM35" s="72"/>
      <c r="AN35" s="72"/>
      <c r="AO35" s="72"/>
      <c r="AP35" s="72"/>
      <c r="AQ35" s="72"/>
      <c r="AR35" s="72"/>
      <c r="AS35" s="72"/>
      <c r="AT35" s="72"/>
      <c r="AU35" s="19"/>
      <c r="AV35" s="72"/>
      <c r="AW35" s="72"/>
      <c r="AX35" s="72"/>
      <c r="AY35" s="72"/>
      <c r="AZ35" s="72"/>
      <c r="BA35" s="72"/>
      <c r="BB35" s="72"/>
      <c r="BC35" s="72"/>
      <c r="BD35" s="72"/>
      <c r="BE35" s="72"/>
      <c r="BF35" s="72"/>
      <c r="BG35" s="72"/>
      <c r="BH35" s="72"/>
      <c r="BI35" s="72"/>
      <c r="BJ35" s="18"/>
      <c r="BK35" s="2"/>
      <c r="BL35" s="66"/>
      <c r="BM35" s="67"/>
      <c r="BN35" s="67"/>
      <c r="BO35" s="67"/>
      <c r="BP35" s="67"/>
      <c r="BQ35" s="67"/>
      <c r="BR35" s="67"/>
      <c r="BS35" s="67"/>
      <c r="BT35" s="67"/>
      <c r="BU35" s="67"/>
      <c r="BV35" s="67"/>
      <c r="BW35" s="67"/>
      <c r="BX35" s="67"/>
      <c r="BY35" s="67"/>
      <c r="BZ35" s="68"/>
    </row>
    <row r="36" spans="1:78" ht="13.5" customHeight="1">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66"/>
      <c r="BM36" s="67"/>
      <c r="BN36" s="67"/>
      <c r="BO36" s="67"/>
      <c r="BP36" s="67"/>
      <c r="BQ36" s="67"/>
      <c r="BR36" s="67"/>
      <c r="BS36" s="67"/>
      <c r="BT36" s="67"/>
      <c r="BU36" s="67"/>
      <c r="BV36" s="67"/>
      <c r="BW36" s="67"/>
      <c r="BX36" s="67"/>
      <c r="BY36" s="67"/>
      <c r="BZ36" s="68"/>
    </row>
    <row r="37" spans="1:78" ht="13.5" customHeight="1">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66"/>
      <c r="BM37" s="67"/>
      <c r="BN37" s="67"/>
      <c r="BO37" s="67"/>
      <c r="BP37" s="67"/>
      <c r="BQ37" s="67"/>
      <c r="BR37" s="67"/>
      <c r="BS37" s="67"/>
      <c r="BT37" s="67"/>
      <c r="BU37" s="67"/>
      <c r="BV37" s="67"/>
      <c r="BW37" s="67"/>
      <c r="BX37" s="67"/>
      <c r="BY37" s="67"/>
      <c r="BZ37" s="68"/>
    </row>
    <row r="38" spans="1:78" ht="13.5" customHeight="1">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66"/>
      <c r="BM38" s="67"/>
      <c r="BN38" s="67"/>
      <c r="BO38" s="67"/>
      <c r="BP38" s="67"/>
      <c r="BQ38" s="67"/>
      <c r="BR38" s="67"/>
      <c r="BS38" s="67"/>
      <c r="BT38" s="67"/>
      <c r="BU38" s="67"/>
      <c r="BV38" s="67"/>
      <c r="BW38" s="67"/>
      <c r="BX38" s="67"/>
      <c r="BY38" s="67"/>
      <c r="BZ38" s="68"/>
    </row>
    <row r="39" spans="1:78" ht="13.5" customHeight="1">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66"/>
      <c r="BM39" s="67"/>
      <c r="BN39" s="67"/>
      <c r="BO39" s="67"/>
      <c r="BP39" s="67"/>
      <c r="BQ39" s="67"/>
      <c r="BR39" s="67"/>
      <c r="BS39" s="67"/>
      <c r="BT39" s="67"/>
      <c r="BU39" s="67"/>
      <c r="BV39" s="67"/>
      <c r="BW39" s="67"/>
      <c r="BX39" s="67"/>
      <c r="BY39" s="67"/>
      <c r="BZ39" s="68"/>
    </row>
    <row r="40" spans="1:78" ht="13.5" customHeight="1">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66"/>
      <c r="BM40" s="67"/>
      <c r="BN40" s="67"/>
      <c r="BO40" s="67"/>
      <c r="BP40" s="67"/>
      <c r="BQ40" s="67"/>
      <c r="BR40" s="67"/>
      <c r="BS40" s="67"/>
      <c r="BT40" s="67"/>
      <c r="BU40" s="67"/>
      <c r="BV40" s="67"/>
      <c r="BW40" s="67"/>
      <c r="BX40" s="67"/>
      <c r="BY40" s="67"/>
      <c r="BZ40" s="68"/>
    </row>
    <row r="41" spans="1:78" ht="13.5" customHeight="1">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66"/>
      <c r="BM41" s="67"/>
      <c r="BN41" s="67"/>
      <c r="BO41" s="67"/>
      <c r="BP41" s="67"/>
      <c r="BQ41" s="67"/>
      <c r="BR41" s="67"/>
      <c r="BS41" s="67"/>
      <c r="BT41" s="67"/>
      <c r="BU41" s="67"/>
      <c r="BV41" s="67"/>
      <c r="BW41" s="67"/>
      <c r="BX41" s="67"/>
      <c r="BY41" s="67"/>
      <c r="BZ41" s="68"/>
    </row>
    <row r="42" spans="1:78" ht="13.5" customHeight="1">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66"/>
      <c r="BM42" s="67"/>
      <c r="BN42" s="67"/>
      <c r="BO42" s="67"/>
      <c r="BP42" s="67"/>
      <c r="BQ42" s="67"/>
      <c r="BR42" s="67"/>
      <c r="BS42" s="67"/>
      <c r="BT42" s="67"/>
      <c r="BU42" s="67"/>
      <c r="BV42" s="67"/>
      <c r="BW42" s="67"/>
      <c r="BX42" s="67"/>
      <c r="BY42" s="67"/>
      <c r="BZ42" s="68"/>
    </row>
    <row r="43" spans="1:78" ht="13.5" customHeight="1">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66"/>
      <c r="BM43" s="67"/>
      <c r="BN43" s="67"/>
      <c r="BO43" s="67"/>
      <c r="BP43" s="67"/>
      <c r="BQ43" s="67"/>
      <c r="BR43" s="67"/>
      <c r="BS43" s="67"/>
      <c r="BT43" s="67"/>
      <c r="BU43" s="67"/>
      <c r="BV43" s="67"/>
      <c r="BW43" s="67"/>
      <c r="BX43" s="67"/>
      <c r="BY43" s="67"/>
      <c r="BZ43" s="68"/>
    </row>
    <row r="44" spans="1:78" ht="13.5" customHeight="1">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69"/>
      <c r="BM44" s="70"/>
      <c r="BN44" s="70"/>
      <c r="BO44" s="70"/>
      <c r="BP44" s="70"/>
      <c r="BQ44" s="70"/>
      <c r="BR44" s="70"/>
      <c r="BS44" s="70"/>
      <c r="BT44" s="70"/>
      <c r="BU44" s="70"/>
      <c r="BV44" s="70"/>
      <c r="BW44" s="70"/>
      <c r="BX44" s="70"/>
      <c r="BY44" s="70"/>
      <c r="BZ44" s="71"/>
    </row>
    <row r="45" spans="1:78" ht="13.5" customHeight="1">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0" t="s">
        <v>30</v>
      </c>
      <c r="BM45" s="61"/>
      <c r="BN45" s="61"/>
      <c r="BO45" s="61"/>
      <c r="BP45" s="61"/>
      <c r="BQ45" s="61"/>
      <c r="BR45" s="61"/>
      <c r="BS45" s="61"/>
      <c r="BT45" s="61"/>
      <c r="BU45" s="61"/>
      <c r="BV45" s="61"/>
      <c r="BW45" s="61"/>
      <c r="BX45" s="61"/>
      <c r="BY45" s="61"/>
      <c r="BZ45" s="62"/>
    </row>
    <row r="46" spans="1:78" ht="13.5" customHeight="1">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3"/>
      <c r="BM46" s="64"/>
      <c r="BN46" s="64"/>
      <c r="BO46" s="64"/>
      <c r="BP46" s="64"/>
      <c r="BQ46" s="64"/>
      <c r="BR46" s="64"/>
      <c r="BS46" s="64"/>
      <c r="BT46" s="64"/>
      <c r="BU46" s="64"/>
      <c r="BV46" s="64"/>
      <c r="BW46" s="64"/>
      <c r="BX46" s="64"/>
      <c r="BY46" s="64"/>
      <c r="BZ46" s="65"/>
    </row>
    <row r="47" spans="1:78" ht="13.5" customHeight="1">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66" t="s">
        <v>108</v>
      </c>
      <c r="BM47" s="67"/>
      <c r="BN47" s="67"/>
      <c r="BO47" s="67"/>
      <c r="BP47" s="67"/>
      <c r="BQ47" s="67"/>
      <c r="BR47" s="67"/>
      <c r="BS47" s="67"/>
      <c r="BT47" s="67"/>
      <c r="BU47" s="67"/>
      <c r="BV47" s="67"/>
      <c r="BW47" s="67"/>
      <c r="BX47" s="67"/>
      <c r="BY47" s="67"/>
      <c r="BZ47" s="68"/>
    </row>
    <row r="48" spans="1:78" ht="13.5" customHeight="1">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66"/>
      <c r="BM48" s="67"/>
      <c r="BN48" s="67"/>
      <c r="BO48" s="67"/>
      <c r="BP48" s="67"/>
      <c r="BQ48" s="67"/>
      <c r="BR48" s="67"/>
      <c r="BS48" s="67"/>
      <c r="BT48" s="67"/>
      <c r="BU48" s="67"/>
      <c r="BV48" s="67"/>
      <c r="BW48" s="67"/>
      <c r="BX48" s="67"/>
      <c r="BY48" s="67"/>
      <c r="BZ48" s="68"/>
    </row>
    <row r="49" spans="1:78" ht="13.5" customHeight="1">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66"/>
      <c r="BM49" s="67"/>
      <c r="BN49" s="67"/>
      <c r="BO49" s="67"/>
      <c r="BP49" s="67"/>
      <c r="BQ49" s="67"/>
      <c r="BR49" s="67"/>
      <c r="BS49" s="67"/>
      <c r="BT49" s="67"/>
      <c r="BU49" s="67"/>
      <c r="BV49" s="67"/>
      <c r="BW49" s="67"/>
      <c r="BX49" s="67"/>
      <c r="BY49" s="67"/>
      <c r="BZ49" s="68"/>
    </row>
    <row r="50" spans="1:78" ht="13.5" customHeight="1">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66"/>
      <c r="BM50" s="67"/>
      <c r="BN50" s="67"/>
      <c r="BO50" s="67"/>
      <c r="BP50" s="67"/>
      <c r="BQ50" s="67"/>
      <c r="BR50" s="67"/>
      <c r="BS50" s="67"/>
      <c r="BT50" s="67"/>
      <c r="BU50" s="67"/>
      <c r="BV50" s="67"/>
      <c r="BW50" s="67"/>
      <c r="BX50" s="67"/>
      <c r="BY50" s="67"/>
      <c r="BZ50" s="68"/>
    </row>
    <row r="51" spans="1:78" ht="13.5" customHeight="1">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66"/>
      <c r="BM51" s="67"/>
      <c r="BN51" s="67"/>
      <c r="BO51" s="67"/>
      <c r="BP51" s="67"/>
      <c r="BQ51" s="67"/>
      <c r="BR51" s="67"/>
      <c r="BS51" s="67"/>
      <c r="BT51" s="67"/>
      <c r="BU51" s="67"/>
      <c r="BV51" s="67"/>
      <c r="BW51" s="67"/>
      <c r="BX51" s="67"/>
      <c r="BY51" s="67"/>
      <c r="BZ51" s="68"/>
    </row>
    <row r="52" spans="1:78" ht="13.5" customHeight="1">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66"/>
      <c r="BM52" s="67"/>
      <c r="BN52" s="67"/>
      <c r="BO52" s="67"/>
      <c r="BP52" s="67"/>
      <c r="BQ52" s="67"/>
      <c r="BR52" s="67"/>
      <c r="BS52" s="67"/>
      <c r="BT52" s="67"/>
      <c r="BU52" s="67"/>
      <c r="BV52" s="67"/>
      <c r="BW52" s="67"/>
      <c r="BX52" s="67"/>
      <c r="BY52" s="67"/>
      <c r="BZ52" s="68"/>
    </row>
    <row r="53" spans="1:78" ht="13.5" customHeight="1">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66"/>
      <c r="BM53" s="67"/>
      <c r="BN53" s="67"/>
      <c r="BO53" s="67"/>
      <c r="BP53" s="67"/>
      <c r="BQ53" s="67"/>
      <c r="BR53" s="67"/>
      <c r="BS53" s="67"/>
      <c r="BT53" s="67"/>
      <c r="BU53" s="67"/>
      <c r="BV53" s="67"/>
      <c r="BW53" s="67"/>
      <c r="BX53" s="67"/>
      <c r="BY53" s="67"/>
      <c r="BZ53" s="68"/>
    </row>
    <row r="54" spans="1:78" ht="13.5" customHeight="1">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66"/>
      <c r="BM54" s="67"/>
      <c r="BN54" s="67"/>
      <c r="BO54" s="67"/>
      <c r="BP54" s="67"/>
      <c r="BQ54" s="67"/>
      <c r="BR54" s="67"/>
      <c r="BS54" s="67"/>
      <c r="BT54" s="67"/>
      <c r="BU54" s="67"/>
      <c r="BV54" s="67"/>
      <c r="BW54" s="67"/>
      <c r="BX54" s="67"/>
      <c r="BY54" s="67"/>
      <c r="BZ54" s="68"/>
    </row>
    <row r="55" spans="1:78" ht="13.5" customHeight="1">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66"/>
      <c r="BM55" s="67"/>
      <c r="BN55" s="67"/>
      <c r="BO55" s="67"/>
      <c r="BP55" s="67"/>
      <c r="BQ55" s="67"/>
      <c r="BR55" s="67"/>
      <c r="BS55" s="67"/>
      <c r="BT55" s="67"/>
      <c r="BU55" s="67"/>
      <c r="BV55" s="67"/>
      <c r="BW55" s="67"/>
      <c r="BX55" s="67"/>
      <c r="BY55" s="67"/>
      <c r="BZ55" s="68"/>
    </row>
    <row r="56" spans="1:78" ht="13.5" customHeight="1">
      <c r="A56" s="2"/>
      <c r="B56" s="16"/>
      <c r="C56" s="72" t="s">
        <v>31</v>
      </c>
      <c r="D56" s="72"/>
      <c r="E56" s="72"/>
      <c r="F56" s="72"/>
      <c r="G56" s="72"/>
      <c r="H56" s="72"/>
      <c r="I56" s="72"/>
      <c r="J56" s="72"/>
      <c r="K56" s="72"/>
      <c r="L56" s="72"/>
      <c r="M56" s="72"/>
      <c r="N56" s="72"/>
      <c r="O56" s="72"/>
      <c r="P56" s="72"/>
      <c r="Q56" s="19"/>
      <c r="R56" s="72" t="s">
        <v>32</v>
      </c>
      <c r="S56" s="72"/>
      <c r="T56" s="72"/>
      <c r="U56" s="72"/>
      <c r="V56" s="72"/>
      <c r="W56" s="72"/>
      <c r="X56" s="72"/>
      <c r="Y56" s="72"/>
      <c r="Z56" s="72"/>
      <c r="AA56" s="72"/>
      <c r="AB56" s="72"/>
      <c r="AC56" s="72"/>
      <c r="AD56" s="72"/>
      <c r="AE56" s="72"/>
      <c r="AF56" s="19"/>
      <c r="AG56" s="72" t="s">
        <v>33</v>
      </c>
      <c r="AH56" s="72"/>
      <c r="AI56" s="72"/>
      <c r="AJ56" s="72"/>
      <c r="AK56" s="72"/>
      <c r="AL56" s="72"/>
      <c r="AM56" s="72"/>
      <c r="AN56" s="72"/>
      <c r="AO56" s="72"/>
      <c r="AP56" s="72"/>
      <c r="AQ56" s="72"/>
      <c r="AR56" s="72"/>
      <c r="AS56" s="72"/>
      <c r="AT56" s="72"/>
      <c r="AU56" s="19"/>
      <c r="AV56" s="72" t="s">
        <v>34</v>
      </c>
      <c r="AW56" s="72"/>
      <c r="AX56" s="72"/>
      <c r="AY56" s="72"/>
      <c r="AZ56" s="72"/>
      <c r="BA56" s="72"/>
      <c r="BB56" s="72"/>
      <c r="BC56" s="72"/>
      <c r="BD56" s="72"/>
      <c r="BE56" s="72"/>
      <c r="BF56" s="72"/>
      <c r="BG56" s="72"/>
      <c r="BH56" s="72"/>
      <c r="BI56" s="72"/>
      <c r="BJ56" s="18"/>
      <c r="BK56" s="2"/>
      <c r="BL56" s="66"/>
      <c r="BM56" s="67"/>
      <c r="BN56" s="67"/>
      <c r="BO56" s="67"/>
      <c r="BP56" s="67"/>
      <c r="BQ56" s="67"/>
      <c r="BR56" s="67"/>
      <c r="BS56" s="67"/>
      <c r="BT56" s="67"/>
      <c r="BU56" s="67"/>
      <c r="BV56" s="67"/>
      <c r="BW56" s="67"/>
      <c r="BX56" s="67"/>
      <c r="BY56" s="67"/>
      <c r="BZ56" s="68"/>
    </row>
    <row r="57" spans="1:78" ht="13.5" customHeight="1">
      <c r="A57" s="2"/>
      <c r="B57" s="16"/>
      <c r="C57" s="72"/>
      <c r="D57" s="72"/>
      <c r="E57" s="72"/>
      <c r="F57" s="72"/>
      <c r="G57" s="72"/>
      <c r="H57" s="72"/>
      <c r="I57" s="72"/>
      <c r="J57" s="72"/>
      <c r="K57" s="72"/>
      <c r="L57" s="72"/>
      <c r="M57" s="72"/>
      <c r="N57" s="72"/>
      <c r="O57" s="72"/>
      <c r="P57" s="72"/>
      <c r="Q57" s="19"/>
      <c r="R57" s="72"/>
      <c r="S57" s="72"/>
      <c r="T57" s="72"/>
      <c r="U57" s="72"/>
      <c r="V57" s="72"/>
      <c r="W57" s="72"/>
      <c r="X57" s="72"/>
      <c r="Y57" s="72"/>
      <c r="Z57" s="72"/>
      <c r="AA57" s="72"/>
      <c r="AB57" s="72"/>
      <c r="AC57" s="72"/>
      <c r="AD57" s="72"/>
      <c r="AE57" s="72"/>
      <c r="AF57" s="19"/>
      <c r="AG57" s="72"/>
      <c r="AH57" s="72"/>
      <c r="AI57" s="72"/>
      <c r="AJ57" s="72"/>
      <c r="AK57" s="72"/>
      <c r="AL57" s="72"/>
      <c r="AM57" s="72"/>
      <c r="AN57" s="72"/>
      <c r="AO57" s="72"/>
      <c r="AP57" s="72"/>
      <c r="AQ57" s="72"/>
      <c r="AR57" s="72"/>
      <c r="AS57" s="72"/>
      <c r="AT57" s="72"/>
      <c r="AU57" s="19"/>
      <c r="AV57" s="72"/>
      <c r="AW57" s="72"/>
      <c r="AX57" s="72"/>
      <c r="AY57" s="72"/>
      <c r="AZ57" s="72"/>
      <c r="BA57" s="72"/>
      <c r="BB57" s="72"/>
      <c r="BC57" s="72"/>
      <c r="BD57" s="72"/>
      <c r="BE57" s="72"/>
      <c r="BF57" s="72"/>
      <c r="BG57" s="72"/>
      <c r="BH57" s="72"/>
      <c r="BI57" s="72"/>
      <c r="BJ57" s="18"/>
      <c r="BK57" s="2"/>
      <c r="BL57" s="66"/>
      <c r="BM57" s="67"/>
      <c r="BN57" s="67"/>
      <c r="BO57" s="67"/>
      <c r="BP57" s="67"/>
      <c r="BQ57" s="67"/>
      <c r="BR57" s="67"/>
      <c r="BS57" s="67"/>
      <c r="BT57" s="67"/>
      <c r="BU57" s="67"/>
      <c r="BV57" s="67"/>
      <c r="BW57" s="67"/>
      <c r="BX57" s="67"/>
      <c r="BY57" s="67"/>
      <c r="BZ57" s="68"/>
    </row>
    <row r="58" spans="1:78" ht="13.5" customHeight="1">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66"/>
      <c r="BM58" s="67"/>
      <c r="BN58" s="67"/>
      <c r="BO58" s="67"/>
      <c r="BP58" s="67"/>
      <c r="BQ58" s="67"/>
      <c r="BR58" s="67"/>
      <c r="BS58" s="67"/>
      <c r="BT58" s="67"/>
      <c r="BU58" s="67"/>
      <c r="BV58" s="67"/>
      <c r="BW58" s="67"/>
      <c r="BX58" s="67"/>
      <c r="BY58" s="67"/>
      <c r="BZ58" s="68"/>
    </row>
    <row r="59" spans="1:78" ht="13.5" customHeight="1">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66"/>
      <c r="BM59" s="67"/>
      <c r="BN59" s="67"/>
      <c r="BO59" s="67"/>
      <c r="BP59" s="67"/>
      <c r="BQ59" s="67"/>
      <c r="BR59" s="67"/>
      <c r="BS59" s="67"/>
      <c r="BT59" s="67"/>
      <c r="BU59" s="67"/>
      <c r="BV59" s="67"/>
      <c r="BW59" s="67"/>
      <c r="BX59" s="67"/>
      <c r="BY59" s="67"/>
      <c r="BZ59" s="68"/>
    </row>
    <row r="60" spans="1:78" ht="13.5" customHeight="1">
      <c r="A60" s="2"/>
      <c r="B60" s="57" t="s">
        <v>35</v>
      </c>
      <c r="C60" s="58"/>
      <c r="D60" s="58"/>
      <c r="E60" s="58"/>
      <c r="F60" s="58"/>
      <c r="G60" s="58"/>
      <c r="H60" s="58"/>
      <c r="I60" s="58"/>
      <c r="J60" s="58"/>
      <c r="K60" s="58"/>
      <c r="L60" s="58"/>
      <c r="M60" s="58"/>
      <c r="N60" s="58"/>
      <c r="O60" s="58"/>
      <c r="P60" s="58"/>
      <c r="Q60" s="58"/>
      <c r="R60" s="58"/>
      <c r="S60" s="58"/>
      <c r="T60" s="58"/>
      <c r="U60" s="58"/>
      <c r="V60" s="58"/>
      <c r="W60" s="58"/>
      <c r="X60" s="58"/>
      <c r="Y60" s="58"/>
      <c r="Z60" s="58"/>
      <c r="AA60" s="58"/>
      <c r="AB60" s="58"/>
      <c r="AC60" s="58"/>
      <c r="AD60" s="58"/>
      <c r="AE60" s="58"/>
      <c r="AF60" s="58"/>
      <c r="AG60" s="58"/>
      <c r="AH60" s="58"/>
      <c r="AI60" s="58"/>
      <c r="AJ60" s="58"/>
      <c r="AK60" s="58"/>
      <c r="AL60" s="58"/>
      <c r="AM60" s="58"/>
      <c r="AN60" s="58"/>
      <c r="AO60" s="58"/>
      <c r="AP60" s="58"/>
      <c r="AQ60" s="58"/>
      <c r="AR60" s="58"/>
      <c r="AS60" s="58"/>
      <c r="AT60" s="58"/>
      <c r="AU60" s="58"/>
      <c r="AV60" s="58"/>
      <c r="AW60" s="58"/>
      <c r="AX60" s="58"/>
      <c r="AY60" s="58"/>
      <c r="AZ60" s="58"/>
      <c r="BA60" s="58"/>
      <c r="BB60" s="58"/>
      <c r="BC60" s="58"/>
      <c r="BD60" s="58"/>
      <c r="BE60" s="58"/>
      <c r="BF60" s="58"/>
      <c r="BG60" s="58"/>
      <c r="BH60" s="58"/>
      <c r="BI60" s="58"/>
      <c r="BJ60" s="59"/>
      <c r="BK60" s="2"/>
      <c r="BL60" s="66"/>
      <c r="BM60" s="67"/>
      <c r="BN60" s="67"/>
      <c r="BO60" s="67"/>
      <c r="BP60" s="67"/>
      <c r="BQ60" s="67"/>
      <c r="BR60" s="67"/>
      <c r="BS60" s="67"/>
      <c r="BT60" s="67"/>
      <c r="BU60" s="67"/>
      <c r="BV60" s="67"/>
      <c r="BW60" s="67"/>
      <c r="BX60" s="67"/>
      <c r="BY60" s="67"/>
      <c r="BZ60" s="68"/>
    </row>
    <row r="61" spans="1:78" ht="13.5" customHeight="1">
      <c r="A61" s="2"/>
      <c r="B61" s="57"/>
      <c r="C61" s="58"/>
      <c r="D61" s="58"/>
      <c r="E61" s="58"/>
      <c r="F61" s="58"/>
      <c r="G61" s="58"/>
      <c r="H61" s="58"/>
      <c r="I61" s="58"/>
      <c r="J61" s="58"/>
      <c r="K61" s="58"/>
      <c r="L61" s="58"/>
      <c r="M61" s="58"/>
      <c r="N61" s="58"/>
      <c r="O61" s="58"/>
      <c r="P61" s="58"/>
      <c r="Q61" s="58"/>
      <c r="R61" s="58"/>
      <c r="S61" s="58"/>
      <c r="T61" s="58"/>
      <c r="U61" s="58"/>
      <c r="V61" s="58"/>
      <c r="W61" s="58"/>
      <c r="X61" s="58"/>
      <c r="Y61" s="58"/>
      <c r="Z61" s="58"/>
      <c r="AA61" s="58"/>
      <c r="AB61" s="58"/>
      <c r="AC61" s="58"/>
      <c r="AD61" s="58"/>
      <c r="AE61" s="58"/>
      <c r="AF61" s="58"/>
      <c r="AG61" s="58"/>
      <c r="AH61" s="58"/>
      <c r="AI61" s="58"/>
      <c r="AJ61" s="58"/>
      <c r="AK61" s="58"/>
      <c r="AL61" s="58"/>
      <c r="AM61" s="58"/>
      <c r="AN61" s="58"/>
      <c r="AO61" s="58"/>
      <c r="AP61" s="58"/>
      <c r="AQ61" s="58"/>
      <c r="AR61" s="58"/>
      <c r="AS61" s="58"/>
      <c r="AT61" s="58"/>
      <c r="AU61" s="58"/>
      <c r="AV61" s="58"/>
      <c r="AW61" s="58"/>
      <c r="AX61" s="58"/>
      <c r="AY61" s="58"/>
      <c r="AZ61" s="58"/>
      <c r="BA61" s="58"/>
      <c r="BB61" s="58"/>
      <c r="BC61" s="58"/>
      <c r="BD61" s="58"/>
      <c r="BE61" s="58"/>
      <c r="BF61" s="58"/>
      <c r="BG61" s="58"/>
      <c r="BH61" s="58"/>
      <c r="BI61" s="58"/>
      <c r="BJ61" s="59"/>
      <c r="BK61" s="2"/>
      <c r="BL61" s="66"/>
      <c r="BM61" s="67"/>
      <c r="BN61" s="67"/>
      <c r="BO61" s="67"/>
      <c r="BP61" s="67"/>
      <c r="BQ61" s="67"/>
      <c r="BR61" s="67"/>
      <c r="BS61" s="67"/>
      <c r="BT61" s="67"/>
      <c r="BU61" s="67"/>
      <c r="BV61" s="67"/>
      <c r="BW61" s="67"/>
      <c r="BX61" s="67"/>
      <c r="BY61" s="67"/>
      <c r="BZ61" s="68"/>
    </row>
    <row r="62" spans="1:78" ht="13.5" customHeight="1">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66"/>
      <c r="BM62" s="67"/>
      <c r="BN62" s="67"/>
      <c r="BO62" s="67"/>
      <c r="BP62" s="67"/>
      <c r="BQ62" s="67"/>
      <c r="BR62" s="67"/>
      <c r="BS62" s="67"/>
      <c r="BT62" s="67"/>
      <c r="BU62" s="67"/>
      <c r="BV62" s="67"/>
      <c r="BW62" s="67"/>
      <c r="BX62" s="67"/>
      <c r="BY62" s="67"/>
      <c r="BZ62" s="68"/>
    </row>
    <row r="63" spans="1:78" ht="13.5" customHeight="1">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69"/>
      <c r="BM63" s="70"/>
      <c r="BN63" s="70"/>
      <c r="BO63" s="70"/>
      <c r="BP63" s="70"/>
      <c r="BQ63" s="70"/>
      <c r="BR63" s="70"/>
      <c r="BS63" s="70"/>
      <c r="BT63" s="70"/>
      <c r="BU63" s="70"/>
      <c r="BV63" s="70"/>
      <c r="BW63" s="70"/>
      <c r="BX63" s="70"/>
      <c r="BY63" s="70"/>
      <c r="BZ63" s="71"/>
    </row>
    <row r="64" spans="1:78" ht="13.5" customHeight="1">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0" t="s">
        <v>36</v>
      </c>
      <c r="BM64" s="61"/>
      <c r="BN64" s="61"/>
      <c r="BO64" s="61"/>
      <c r="BP64" s="61"/>
      <c r="BQ64" s="61"/>
      <c r="BR64" s="61"/>
      <c r="BS64" s="61"/>
      <c r="BT64" s="61"/>
      <c r="BU64" s="61"/>
      <c r="BV64" s="61"/>
      <c r="BW64" s="61"/>
      <c r="BX64" s="61"/>
      <c r="BY64" s="61"/>
      <c r="BZ64" s="62"/>
    </row>
    <row r="65" spans="1:78" ht="13.5" customHeight="1">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3"/>
      <c r="BM65" s="64"/>
      <c r="BN65" s="64"/>
      <c r="BO65" s="64"/>
      <c r="BP65" s="64"/>
      <c r="BQ65" s="64"/>
      <c r="BR65" s="64"/>
      <c r="BS65" s="64"/>
      <c r="BT65" s="64"/>
      <c r="BU65" s="64"/>
      <c r="BV65" s="64"/>
      <c r="BW65" s="64"/>
      <c r="BX65" s="64"/>
      <c r="BY65" s="64"/>
      <c r="BZ65" s="65"/>
    </row>
    <row r="66" spans="1:78" ht="13.5" customHeight="1">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66" t="s">
        <v>110</v>
      </c>
      <c r="BM66" s="67"/>
      <c r="BN66" s="67"/>
      <c r="BO66" s="67"/>
      <c r="BP66" s="67"/>
      <c r="BQ66" s="67"/>
      <c r="BR66" s="67"/>
      <c r="BS66" s="67"/>
      <c r="BT66" s="67"/>
      <c r="BU66" s="67"/>
      <c r="BV66" s="67"/>
      <c r="BW66" s="67"/>
      <c r="BX66" s="67"/>
      <c r="BY66" s="67"/>
      <c r="BZ66" s="68"/>
    </row>
    <row r="67" spans="1:78" ht="13.5" customHeight="1">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66"/>
      <c r="BM67" s="67"/>
      <c r="BN67" s="67"/>
      <c r="BO67" s="67"/>
      <c r="BP67" s="67"/>
      <c r="BQ67" s="67"/>
      <c r="BR67" s="67"/>
      <c r="BS67" s="67"/>
      <c r="BT67" s="67"/>
      <c r="BU67" s="67"/>
      <c r="BV67" s="67"/>
      <c r="BW67" s="67"/>
      <c r="BX67" s="67"/>
      <c r="BY67" s="67"/>
      <c r="BZ67" s="68"/>
    </row>
    <row r="68" spans="1:78" ht="13.5" customHeight="1">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66"/>
      <c r="BM68" s="67"/>
      <c r="BN68" s="67"/>
      <c r="BO68" s="67"/>
      <c r="BP68" s="67"/>
      <c r="BQ68" s="67"/>
      <c r="BR68" s="67"/>
      <c r="BS68" s="67"/>
      <c r="BT68" s="67"/>
      <c r="BU68" s="67"/>
      <c r="BV68" s="67"/>
      <c r="BW68" s="67"/>
      <c r="BX68" s="67"/>
      <c r="BY68" s="67"/>
      <c r="BZ68" s="68"/>
    </row>
    <row r="69" spans="1:78" ht="13.5" customHeight="1">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66"/>
      <c r="BM69" s="67"/>
      <c r="BN69" s="67"/>
      <c r="BO69" s="67"/>
      <c r="BP69" s="67"/>
      <c r="BQ69" s="67"/>
      <c r="BR69" s="67"/>
      <c r="BS69" s="67"/>
      <c r="BT69" s="67"/>
      <c r="BU69" s="67"/>
      <c r="BV69" s="67"/>
      <c r="BW69" s="67"/>
      <c r="BX69" s="67"/>
      <c r="BY69" s="67"/>
      <c r="BZ69" s="68"/>
    </row>
    <row r="70" spans="1:78" ht="13.5" customHeight="1">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66"/>
      <c r="BM70" s="67"/>
      <c r="BN70" s="67"/>
      <c r="BO70" s="67"/>
      <c r="BP70" s="67"/>
      <c r="BQ70" s="67"/>
      <c r="BR70" s="67"/>
      <c r="BS70" s="67"/>
      <c r="BT70" s="67"/>
      <c r="BU70" s="67"/>
      <c r="BV70" s="67"/>
      <c r="BW70" s="67"/>
      <c r="BX70" s="67"/>
      <c r="BY70" s="67"/>
      <c r="BZ70" s="68"/>
    </row>
    <row r="71" spans="1:78" ht="13.5" customHeight="1">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66"/>
      <c r="BM71" s="67"/>
      <c r="BN71" s="67"/>
      <c r="BO71" s="67"/>
      <c r="BP71" s="67"/>
      <c r="BQ71" s="67"/>
      <c r="BR71" s="67"/>
      <c r="BS71" s="67"/>
      <c r="BT71" s="67"/>
      <c r="BU71" s="67"/>
      <c r="BV71" s="67"/>
      <c r="BW71" s="67"/>
      <c r="BX71" s="67"/>
      <c r="BY71" s="67"/>
      <c r="BZ71" s="68"/>
    </row>
    <row r="72" spans="1:78" ht="13.5" customHeight="1">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66"/>
      <c r="BM72" s="67"/>
      <c r="BN72" s="67"/>
      <c r="BO72" s="67"/>
      <c r="BP72" s="67"/>
      <c r="BQ72" s="67"/>
      <c r="BR72" s="67"/>
      <c r="BS72" s="67"/>
      <c r="BT72" s="67"/>
      <c r="BU72" s="67"/>
      <c r="BV72" s="67"/>
      <c r="BW72" s="67"/>
      <c r="BX72" s="67"/>
      <c r="BY72" s="67"/>
      <c r="BZ72" s="68"/>
    </row>
    <row r="73" spans="1:78" ht="13.5" customHeight="1">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66"/>
      <c r="BM73" s="67"/>
      <c r="BN73" s="67"/>
      <c r="BO73" s="67"/>
      <c r="BP73" s="67"/>
      <c r="BQ73" s="67"/>
      <c r="BR73" s="67"/>
      <c r="BS73" s="67"/>
      <c r="BT73" s="67"/>
      <c r="BU73" s="67"/>
      <c r="BV73" s="67"/>
      <c r="BW73" s="67"/>
      <c r="BX73" s="67"/>
      <c r="BY73" s="67"/>
      <c r="BZ73" s="68"/>
    </row>
    <row r="74" spans="1:78" ht="13.5" customHeight="1">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66"/>
      <c r="BM74" s="67"/>
      <c r="BN74" s="67"/>
      <c r="BO74" s="67"/>
      <c r="BP74" s="67"/>
      <c r="BQ74" s="67"/>
      <c r="BR74" s="67"/>
      <c r="BS74" s="67"/>
      <c r="BT74" s="67"/>
      <c r="BU74" s="67"/>
      <c r="BV74" s="67"/>
      <c r="BW74" s="67"/>
      <c r="BX74" s="67"/>
      <c r="BY74" s="67"/>
      <c r="BZ74" s="68"/>
    </row>
    <row r="75" spans="1:78" ht="13.5" customHeight="1">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66"/>
      <c r="BM75" s="67"/>
      <c r="BN75" s="67"/>
      <c r="BO75" s="67"/>
      <c r="BP75" s="67"/>
      <c r="BQ75" s="67"/>
      <c r="BR75" s="67"/>
      <c r="BS75" s="67"/>
      <c r="BT75" s="67"/>
      <c r="BU75" s="67"/>
      <c r="BV75" s="67"/>
      <c r="BW75" s="67"/>
      <c r="BX75" s="67"/>
      <c r="BY75" s="67"/>
      <c r="BZ75" s="68"/>
    </row>
    <row r="76" spans="1:78" ht="13.5" customHeight="1">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66"/>
      <c r="BM76" s="67"/>
      <c r="BN76" s="67"/>
      <c r="BO76" s="67"/>
      <c r="BP76" s="67"/>
      <c r="BQ76" s="67"/>
      <c r="BR76" s="67"/>
      <c r="BS76" s="67"/>
      <c r="BT76" s="67"/>
      <c r="BU76" s="67"/>
      <c r="BV76" s="67"/>
      <c r="BW76" s="67"/>
      <c r="BX76" s="67"/>
      <c r="BY76" s="67"/>
      <c r="BZ76" s="68"/>
    </row>
    <row r="77" spans="1:78" ht="13.5" customHeight="1">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66"/>
      <c r="BM77" s="67"/>
      <c r="BN77" s="67"/>
      <c r="BO77" s="67"/>
      <c r="BP77" s="67"/>
      <c r="BQ77" s="67"/>
      <c r="BR77" s="67"/>
      <c r="BS77" s="67"/>
      <c r="BT77" s="67"/>
      <c r="BU77" s="67"/>
      <c r="BV77" s="67"/>
      <c r="BW77" s="67"/>
      <c r="BX77" s="67"/>
      <c r="BY77" s="67"/>
      <c r="BZ77" s="68"/>
    </row>
    <row r="78" spans="1:78" ht="13.5" customHeight="1">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66"/>
      <c r="BM78" s="67"/>
      <c r="BN78" s="67"/>
      <c r="BO78" s="67"/>
      <c r="BP78" s="67"/>
      <c r="BQ78" s="67"/>
      <c r="BR78" s="67"/>
      <c r="BS78" s="67"/>
      <c r="BT78" s="67"/>
      <c r="BU78" s="67"/>
      <c r="BV78" s="67"/>
      <c r="BW78" s="67"/>
      <c r="BX78" s="67"/>
      <c r="BY78" s="67"/>
      <c r="BZ78" s="68"/>
    </row>
    <row r="79" spans="1:78" ht="13.5" customHeight="1">
      <c r="A79" s="2"/>
      <c r="B79" s="16"/>
      <c r="C79" s="72" t="s">
        <v>37</v>
      </c>
      <c r="D79" s="72"/>
      <c r="E79" s="72"/>
      <c r="F79" s="72"/>
      <c r="G79" s="72"/>
      <c r="H79" s="72"/>
      <c r="I79" s="72"/>
      <c r="J79" s="72"/>
      <c r="K79" s="72"/>
      <c r="L79" s="72"/>
      <c r="M79" s="72"/>
      <c r="N79" s="72"/>
      <c r="O79" s="72"/>
      <c r="P79" s="72"/>
      <c r="Q79" s="72"/>
      <c r="R79" s="72"/>
      <c r="S79" s="72"/>
      <c r="T79" s="72"/>
      <c r="U79" s="19"/>
      <c r="V79" s="19"/>
      <c r="W79" s="72" t="s">
        <v>38</v>
      </c>
      <c r="X79" s="72"/>
      <c r="Y79" s="72"/>
      <c r="Z79" s="72"/>
      <c r="AA79" s="72"/>
      <c r="AB79" s="72"/>
      <c r="AC79" s="72"/>
      <c r="AD79" s="72"/>
      <c r="AE79" s="72"/>
      <c r="AF79" s="72"/>
      <c r="AG79" s="72"/>
      <c r="AH79" s="72"/>
      <c r="AI79" s="72"/>
      <c r="AJ79" s="72"/>
      <c r="AK79" s="72"/>
      <c r="AL79" s="72"/>
      <c r="AM79" s="72"/>
      <c r="AN79" s="72"/>
      <c r="AO79" s="19"/>
      <c r="AP79" s="19"/>
      <c r="AQ79" s="72" t="s">
        <v>39</v>
      </c>
      <c r="AR79" s="72"/>
      <c r="AS79" s="72"/>
      <c r="AT79" s="72"/>
      <c r="AU79" s="72"/>
      <c r="AV79" s="72"/>
      <c r="AW79" s="72"/>
      <c r="AX79" s="72"/>
      <c r="AY79" s="72"/>
      <c r="AZ79" s="72"/>
      <c r="BA79" s="72"/>
      <c r="BB79" s="72"/>
      <c r="BC79" s="72"/>
      <c r="BD79" s="72"/>
      <c r="BE79" s="72"/>
      <c r="BF79" s="72"/>
      <c r="BG79" s="72"/>
      <c r="BH79" s="72"/>
      <c r="BI79" s="17"/>
      <c r="BJ79" s="18"/>
      <c r="BK79" s="2"/>
      <c r="BL79" s="66"/>
      <c r="BM79" s="67"/>
      <c r="BN79" s="67"/>
      <c r="BO79" s="67"/>
      <c r="BP79" s="67"/>
      <c r="BQ79" s="67"/>
      <c r="BR79" s="67"/>
      <c r="BS79" s="67"/>
      <c r="BT79" s="67"/>
      <c r="BU79" s="67"/>
      <c r="BV79" s="67"/>
      <c r="BW79" s="67"/>
      <c r="BX79" s="67"/>
      <c r="BY79" s="67"/>
      <c r="BZ79" s="68"/>
    </row>
    <row r="80" spans="1:78" ht="13.5" customHeight="1">
      <c r="A80" s="2"/>
      <c r="B80" s="16"/>
      <c r="C80" s="72"/>
      <c r="D80" s="72"/>
      <c r="E80" s="72"/>
      <c r="F80" s="72"/>
      <c r="G80" s="72"/>
      <c r="H80" s="72"/>
      <c r="I80" s="72"/>
      <c r="J80" s="72"/>
      <c r="K80" s="72"/>
      <c r="L80" s="72"/>
      <c r="M80" s="72"/>
      <c r="N80" s="72"/>
      <c r="O80" s="72"/>
      <c r="P80" s="72"/>
      <c r="Q80" s="72"/>
      <c r="R80" s="72"/>
      <c r="S80" s="72"/>
      <c r="T80" s="72"/>
      <c r="U80" s="19"/>
      <c r="V80" s="19"/>
      <c r="W80" s="72"/>
      <c r="X80" s="72"/>
      <c r="Y80" s="72"/>
      <c r="Z80" s="72"/>
      <c r="AA80" s="72"/>
      <c r="AB80" s="72"/>
      <c r="AC80" s="72"/>
      <c r="AD80" s="72"/>
      <c r="AE80" s="72"/>
      <c r="AF80" s="72"/>
      <c r="AG80" s="72"/>
      <c r="AH80" s="72"/>
      <c r="AI80" s="72"/>
      <c r="AJ80" s="72"/>
      <c r="AK80" s="72"/>
      <c r="AL80" s="72"/>
      <c r="AM80" s="72"/>
      <c r="AN80" s="72"/>
      <c r="AO80" s="19"/>
      <c r="AP80" s="19"/>
      <c r="AQ80" s="72"/>
      <c r="AR80" s="72"/>
      <c r="AS80" s="72"/>
      <c r="AT80" s="72"/>
      <c r="AU80" s="72"/>
      <c r="AV80" s="72"/>
      <c r="AW80" s="72"/>
      <c r="AX80" s="72"/>
      <c r="AY80" s="72"/>
      <c r="AZ80" s="72"/>
      <c r="BA80" s="72"/>
      <c r="BB80" s="72"/>
      <c r="BC80" s="72"/>
      <c r="BD80" s="72"/>
      <c r="BE80" s="72"/>
      <c r="BF80" s="72"/>
      <c r="BG80" s="72"/>
      <c r="BH80" s="72"/>
      <c r="BI80" s="17"/>
      <c r="BJ80" s="18"/>
      <c r="BK80" s="2"/>
      <c r="BL80" s="66"/>
      <c r="BM80" s="67"/>
      <c r="BN80" s="67"/>
      <c r="BO80" s="67"/>
      <c r="BP80" s="67"/>
      <c r="BQ80" s="67"/>
      <c r="BR80" s="67"/>
      <c r="BS80" s="67"/>
      <c r="BT80" s="67"/>
      <c r="BU80" s="67"/>
      <c r="BV80" s="67"/>
      <c r="BW80" s="67"/>
      <c r="BX80" s="67"/>
      <c r="BY80" s="67"/>
      <c r="BZ80" s="68"/>
    </row>
    <row r="81" spans="1:78" ht="13.5" customHeight="1">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66"/>
      <c r="BM81" s="67"/>
      <c r="BN81" s="67"/>
      <c r="BO81" s="67"/>
      <c r="BP81" s="67"/>
      <c r="BQ81" s="67"/>
      <c r="BR81" s="67"/>
      <c r="BS81" s="67"/>
      <c r="BT81" s="67"/>
      <c r="BU81" s="67"/>
      <c r="BV81" s="67"/>
      <c r="BW81" s="67"/>
      <c r="BX81" s="67"/>
      <c r="BY81" s="67"/>
      <c r="BZ81" s="68"/>
    </row>
    <row r="82" spans="1:78" ht="13.5" customHeight="1">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69"/>
      <c r="BM82" s="70"/>
      <c r="BN82" s="70"/>
      <c r="BO82" s="70"/>
      <c r="BP82" s="70"/>
      <c r="BQ82" s="70"/>
      <c r="BR82" s="70"/>
      <c r="BS82" s="70"/>
      <c r="BT82" s="70"/>
      <c r="BU82" s="70"/>
      <c r="BV82" s="70"/>
      <c r="BW82" s="70"/>
      <c r="BX82" s="70"/>
      <c r="BY82" s="70"/>
      <c r="BZ82" s="71"/>
    </row>
    <row r="83" spans="1:78">
      <c r="C83" s="2" t="s">
        <v>40</v>
      </c>
    </row>
    <row r="84" spans="1:78">
      <c r="C84" s="2" t="s">
        <v>41</v>
      </c>
    </row>
  </sheetData>
  <sheetProtection password="B501" sheet="1" objects="1" scenarios="1" formatCells="0" formatColumns="0" formatRows="0"/>
  <mergeCells count="55">
    <mergeCell ref="BL64:BZ65"/>
    <mergeCell ref="BL66:BZ82"/>
    <mergeCell ref="C79:T80"/>
    <mergeCell ref="W79:AN80"/>
    <mergeCell ref="AQ79:BH80"/>
    <mergeCell ref="BL45:BZ46"/>
    <mergeCell ref="BL47:BZ63"/>
    <mergeCell ref="C56:P57"/>
    <mergeCell ref="R56:AE57"/>
    <mergeCell ref="AG56:AT57"/>
    <mergeCell ref="AV56:BI57"/>
    <mergeCell ref="B60:BJ61"/>
    <mergeCell ref="BL11:BZ13"/>
    <mergeCell ref="B14:BJ15"/>
    <mergeCell ref="BL14:BZ15"/>
    <mergeCell ref="BL16:BZ44"/>
    <mergeCell ref="C34:P35"/>
    <mergeCell ref="R34:AE35"/>
    <mergeCell ref="AG34:AT35"/>
    <mergeCell ref="AV34:BI35"/>
    <mergeCell ref="BL9:BM9"/>
    <mergeCell ref="B10:H10"/>
    <mergeCell ref="I10:O10"/>
    <mergeCell ref="P10:V10"/>
    <mergeCell ref="W10:AC10"/>
    <mergeCell ref="AD10:AJ10"/>
    <mergeCell ref="AL10:AS10"/>
    <mergeCell ref="AT10:BA10"/>
    <mergeCell ref="BB10:BI10"/>
    <mergeCell ref="BL10:BM10"/>
    <mergeCell ref="BB8:BI8"/>
    <mergeCell ref="BL8:BM8"/>
    <mergeCell ref="B9:H9"/>
    <mergeCell ref="I9:O9"/>
    <mergeCell ref="P9:V9"/>
    <mergeCell ref="W9:AC9"/>
    <mergeCell ref="AD9:AJ9"/>
    <mergeCell ref="AL9:AS9"/>
    <mergeCell ref="AT9:BA9"/>
    <mergeCell ref="BB9:BI9"/>
    <mergeCell ref="B8:H8"/>
    <mergeCell ref="I8:O8"/>
    <mergeCell ref="P8:V8"/>
    <mergeCell ref="W8:AC8"/>
    <mergeCell ref="AL8:AS8"/>
    <mergeCell ref="AT8:BA8"/>
    <mergeCell ref="B2:BZ4"/>
    <mergeCell ref="B6:AC6"/>
    <mergeCell ref="B7:H7"/>
    <mergeCell ref="I7:O7"/>
    <mergeCell ref="P7:V7"/>
    <mergeCell ref="W7:AC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0"/>
  <sheetViews>
    <sheetView showGridLines="0" workbookViewId="0"/>
  </sheetViews>
  <sheetFormatPr defaultRowHeight="13.5"/>
  <cols>
    <col min="2" max="143" width="11.875" customWidth="1"/>
  </cols>
  <sheetData>
    <row r="1" spans="1:144">
      <c r="A1" t="s">
        <v>42</v>
      </c>
      <c r="X1" s="25">
        <v>1</v>
      </c>
      <c r="Y1" s="25">
        <v>1</v>
      </c>
      <c r="Z1" s="25">
        <v>1</v>
      </c>
      <c r="AA1" s="25">
        <v>1</v>
      </c>
      <c r="AB1" s="25">
        <v>1</v>
      </c>
      <c r="AC1" s="25">
        <v>1</v>
      </c>
      <c r="AD1" s="25">
        <v>1</v>
      </c>
      <c r="AE1" s="25">
        <v>1</v>
      </c>
      <c r="AF1" s="25">
        <v>1</v>
      </c>
      <c r="AG1" s="25">
        <v>1</v>
      </c>
      <c r="AH1" s="25"/>
      <c r="AI1" s="25">
        <v>1</v>
      </c>
      <c r="AJ1" s="25">
        <v>1</v>
      </c>
      <c r="AK1" s="25">
        <v>1</v>
      </c>
      <c r="AL1" s="25">
        <v>1</v>
      </c>
      <c r="AM1" s="25">
        <v>1</v>
      </c>
      <c r="AN1" s="25">
        <v>1</v>
      </c>
      <c r="AO1" s="25">
        <v>1</v>
      </c>
      <c r="AP1" s="25">
        <v>1</v>
      </c>
      <c r="AQ1" s="25">
        <v>1</v>
      </c>
      <c r="AR1" s="25">
        <v>1</v>
      </c>
      <c r="AS1" s="25"/>
      <c r="AT1" s="25">
        <v>1</v>
      </c>
      <c r="AU1" s="25">
        <v>1</v>
      </c>
      <c r="AV1" s="25">
        <v>1</v>
      </c>
      <c r="AW1" s="25">
        <v>1</v>
      </c>
      <c r="AX1" s="25">
        <v>1</v>
      </c>
      <c r="AY1" s="25">
        <v>1</v>
      </c>
      <c r="AZ1" s="25">
        <v>1</v>
      </c>
      <c r="BA1" s="25">
        <v>1</v>
      </c>
      <c r="BB1" s="25">
        <v>1</v>
      </c>
      <c r="BC1" s="25">
        <v>1</v>
      </c>
      <c r="BD1" s="25"/>
      <c r="BE1" s="25">
        <v>1</v>
      </c>
      <c r="BF1" s="25">
        <v>1</v>
      </c>
      <c r="BG1" s="25">
        <v>1</v>
      </c>
      <c r="BH1" s="25">
        <v>1</v>
      </c>
      <c r="BI1" s="25">
        <v>1</v>
      </c>
      <c r="BJ1" s="25">
        <v>1</v>
      </c>
      <c r="BK1" s="25">
        <v>1</v>
      </c>
      <c r="BL1" s="25">
        <v>1</v>
      </c>
      <c r="BM1" s="25">
        <v>1</v>
      </c>
      <c r="BN1" s="25">
        <v>1</v>
      </c>
      <c r="BO1" s="25"/>
      <c r="BP1" s="25">
        <v>1</v>
      </c>
      <c r="BQ1" s="25">
        <v>1</v>
      </c>
      <c r="BR1" s="25">
        <v>1</v>
      </c>
      <c r="BS1" s="25">
        <v>1</v>
      </c>
      <c r="BT1" s="25">
        <v>1</v>
      </c>
      <c r="BU1" s="25">
        <v>1</v>
      </c>
      <c r="BV1" s="25">
        <v>1</v>
      </c>
      <c r="BW1" s="25">
        <v>1</v>
      </c>
      <c r="BX1" s="25">
        <v>1</v>
      </c>
      <c r="BY1" s="25">
        <v>1</v>
      </c>
      <c r="BZ1" s="25"/>
      <c r="CA1" s="25">
        <v>1</v>
      </c>
      <c r="CB1" s="25">
        <v>1</v>
      </c>
      <c r="CC1" s="25">
        <v>1</v>
      </c>
      <c r="CD1" s="25">
        <v>1</v>
      </c>
      <c r="CE1" s="25">
        <v>1</v>
      </c>
      <c r="CF1" s="25">
        <v>1</v>
      </c>
      <c r="CG1" s="25">
        <v>1</v>
      </c>
      <c r="CH1" s="25">
        <v>1</v>
      </c>
      <c r="CI1" s="25">
        <v>1</v>
      </c>
      <c r="CJ1" s="25">
        <v>1</v>
      </c>
      <c r="CK1" s="25"/>
      <c r="CL1" s="25">
        <v>1</v>
      </c>
      <c r="CM1" s="25">
        <v>1</v>
      </c>
      <c r="CN1" s="25">
        <v>1</v>
      </c>
      <c r="CO1" s="25">
        <v>1</v>
      </c>
      <c r="CP1" s="25">
        <v>1</v>
      </c>
      <c r="CQ1" s="25">
        <v>1</v>
      </c>
      <c r="CR1" s="25">
        <v>1</v>
      </c>
      <c r="CS1" s="25">
        <v>1</v>
      </c>
      <c r="CT1" s="25">
        <v>1</v>
      </c>
      <c r="CU1" s="25">
        <v>1</v>
      </c>
      <c r="CV1" s="25"/>
      <c r="CW1" s="25">
        <v>1</v>
      </c>
      <c r="CX1" s="25">
        <v>1</v>
      </c>
      <c r="CY1" s="25">
        <v>1</v>
      </c>
      <c r="CZ1" s="25">
        <v>1</v>
      </c>
      <c r="DA1" s="25">
        <v>1</v>
      </c>
      <c r="DB1" s="25">
        <v>1</v>
      </c>
      <c r="DC1" s="25">
        <v>1</v>
      </c>
      <c r="DD1" s="25">
        <v>1</v>
      </c>
      <c r="DE1" s="25">
        <v>1</v>
      </c>
      <c r="DF1" s="25">
        <v>1</v>
      </c>
      <c r="DG1" s="25"/>
      <c r="DH1" s="25">
        <v>1</v>
      </c>
      <c r="DI1" s="25">
        <v>1</v>
      </c>
      <c r="DJ1" s="25">
        <v>1</v>
      </c>
      <c r="DK1" s="25">
        <v>1</v>
      </c>
      <c r="DL1" s="25">
        <v>1</v>
      </c>
      <c r="DM1" s="25">
        <v>1</v>
      </c>
      <c r="DN1" s="25">
        <v>1</v>
      </c>
      <c r="DO1" s="25">
        <v>1</v>
      </c>
      <c r="DP1" s="25">
        <v>1</v>
      </c>
      <c r="DQ1" s="25">
        <v>1</v>
      </c>
      <c r="DR1" s="25"/>
      <c r="DS1" s="25">
        <v>1</v>
      </c>
      <c r="DT1" s="25">
        <v>1</v>
      </c>
      <c r="DU1" s="25">
        <v>1</v>
      </c>
      <c r="DV1" s="25">
        <v>1</v>
      </c>
      <c r="DW1" s="25">
        <v>1</v>
      </c>
      <c r="DX1" s="25">
        <v>1</v>
      </c>
      <c r="DY1" s="25">
        <v>1</v>
      </c>
      <c r="DZ1" s="25">
        <v>1</v>
      </c>
      <c r="EA1" s="25">
        <v>1</v>
      </c>
      <c r="EB1" s="25">
        <v>1</v>
      </c>
      <c r="EC1" s="25"/>
      <c r="ED1" s="25">
        <v>1</v>
      </c>
      <c r="EE1" s="25">
        <v>1</v>
      </c>
      <c r="EF1" s="25">
        <v>1</v>
      </c>
      <c r="EG1" s="25">
        <v>1</v>
      </c>
      <c r="EH1" s="25">
        <v>1</v>
      </c>
      <c r="EI1" s="25">
        <v>1</v>
      </c>
      <c r="EJ1" s="25">
        <v>1</v>
      </c>
      <c r="EK1" s="25">
        <v>1</v>
      </c>
      <c r="EL1" s="25">
        <v>1</v>
      </c>
      <c r="EM1" s="25">
        <v>1</v>
      </c>
      <c r="EN1" s="25"/>
    </row>
    <row r="2" spans="1:144">
      <c r="A2" s="26" t="s">
        <v>43</v>
      </c>
      <c r="B2" s="26">
        <f>COLUMN()-1</f>
        <v>1</v>
      </c>
      <c r="C2" s="26">
        <f t="shared" ref="C2:BR2" si="0">COLUMN()-1</f>
        <v>2</v>
      </c>
      <c r="D2" s="26">
        <f t="shared" si="0"/>
        <v>3</v>
      </c>
      <c r="E2" s="26">
        <f t="shared" si="0"/>
        <v>4</v>
      </c>
      <c r="F2" s="26">
        <f t="shared" si="0"/>
        <v>5</v>
      </c>
      <c r="G2" s="26">
        <f t="shared" si="0"/>
        <v>6</v>
      </c>
      <c r="H2" s="26">
        <f t="shared" si="0"/>
        <v>7</v>
      </c>
      <c r="I2" s="26">
        <f t="shared" si="0"/>
        <v>8</v>
      </c>
      <c r="J2" s="26">
        <f t="shared" si="0"/>
        <v>9</v>
      </c>
      <c r="K2" s="26">
        <f t="shared" si="0"/>
        <v>10</v>
      </c>
      <c r="L2" s="26">
        <f t="shared" si="0"/>
        <v>11</v>
      </c>
      <c r="M2" s="26">
        <f t="shared" si="0"/>
        <v>12</v>
      </c>
      <c r="N2" s="26">
        <f t="shared" si="0"/>
        <v>13</v>
      </c>
      <c r="O2" s="26">
        <f t="shared" si="0"/>
        <v>14</v>
      </c>
      <c r="P2" s="26">
        <f t="shared" si="0"/>
        <v>15</v>
      </c>
      <c r="Q2" s="26">
        <f t="shared" si="0"/>
        <v>16</v>
      </c>
      <c r="R2" s="26">
        <f t="shared" si="0"/>
        <v>17</v>
      </c>
      <c r="S2" s="26">
        <f t="shared" si="0"/>
        <v>18</v>
      </c>
      <c r="T2" s="26">
        <f t="shared" si="0"/>
        <v>19</v>
      </c>
      <c r="U2" s="26">
        <f t="shared" si="0"/>
        <v>20</v>
      </c>
      <c r="V2" s="26">
        <f t="shared" si="0"/>
        <v>21</v>
      </c>
      <c r="W2" s="26">
        <f t="shared" si="0"/>
        <v>22</v>
      </c>
      <c r="X2" s="26">
        <f t="shared" si="0"/>
        <v>23</v>
      </c>
      <c r="Y2" s="26">
        <f t="shared" si="0"/>
        <v>24</v>
      </c>
      <c r="Z2" s="26">
        <f t="shared" si="0"/>
        <v>25</v>
      </c>
      <c r="AA2" s="26">
        <f t="shared" si="0"/>
        <v>26</v>
      </c>
      <c r="AB2" s="26">
        <f t="shared" si="0"/>
        <v>27</v>
      </c>
      <c r="AC2" s="26">
        <f t="shared" si="0"/>
        <v>28</v>
      </c>
      <c r="AD2" s="26">
        <f t="shared" si="0"/>
        <v>29</v>
      </c>
      <c r="AE2" s="26">
        <f t="shared" si="0"/>
        <v>30</v>
      </c>
      <c r="AF2" s="26">
        <f t="shared" si="0"/>
        <v>31</v>
      </c>
      <c r="AG2" s="26">
        <f t="shared" si="0"/>
        <v>32</v>
      </c>
      <c r="AH2" s="26">
        <f t="shared" si="0"/>
        <v>33</v>
      </c>
      <c r="AI2" s="26">
        <f t="shared" si="0"/>
        <v>34</v>
      </c>
      <c r="AJ2" s="26">
        <f t="shared" si="0"/>
        <v>35</v>
      </c>
      <c r="AK2" s="26">
        <f t="shared" si="0"/>
        <v>36</v>
      </c>
      <c r="AL2" s="26">
        <f t="shared" si="0"/>
        <v>37</v>
      </c>
      <c r="AM2" s="26">
        <f t="shared" si="0"/>
        <v>38</v>
      </c>
      <c r="AN2" s="26">
        <f t="shared" si="0"/>
        <v>39</v>
      </c>
      <c r="AO2" s="26">
        <f t="shared" si="0"/>
        <v>40</v>
      </c>
      <c r="AP2" s="26">
        <f t="shared" si="0"/>
        <v>41</v>
      </c>
      <c r="AQ2" s="26">
        <f t="shared" si="0"/>
        <v>42</v>
      </c>
      <c r="AR2" s="26">
        <f t="shared" si="0"/>
        <v>43</v>
      </c>
      <c r="AS2" s="26">
        <f t="shared" si="0"/>
        <v>44</v>
      </c>
      <c r="AT2" s="26">
        <f t="shared" si="0"/>
        <v>45</v>
      </c>
      <c r="AU2" s="26">
        <f t="shared" si="0"/>
        <v>46</v>
      </c>
      <c r="AV2" s="26">
        <f t="shared" si="0"/>
        <v>47</v>
      </c>
      <c r="AW2" s="26">
        <f t="shared" si="0"/>
        <v>48</v>
      </c>
      <c r="AX2" s="26">
        <f t="shared" si="0"/>
        <v>49</v>
      </c>
      <c r="AY2" s="26">
        <f t="shared" si="0"/>
        <v>50</v>
      </c>
      <c r="AZ2" s="26">
        <f t="shared" si="0"/>
        <v>51</v>
      </c>
      <c r="BA2" s="26">
        <f t="shared" si="0"/>
        <v>52</v>
      </c>
      <c r="BB2" s="26">
        <f t="shared" si="0"/>
        <v>53</v>
      </c>
      <c r="BC2" s="26">
        <f t="shared" si="0"/>
        <v>54</v>
      </c>
      <c r="BD2" s="26">
        <f t="shared" si="0"/>
        <v>55</v>
      </c>
      <c r="BE2" s="26">
        <f t="shared" si="0"/>
        <v>56</v>
      </c>
      <c r="BF2" s="26">
        <f t="shared" si="0"/>
        <v>57</v>
      </c>
      <c r="BG2" s="26">
        <f t="shared" si="0"/>
        <v>58</v>
      </c>
      <c r="BH2" s="26">
        <f t="shared" si="0"/>
        <v>59</v>
      </c>
      <c r="BI2" s="26">
        <f t="shared" si="0"/>
        <v>60</v>
      </c>
      <c r="BJ2" s="26">
        <f t="shared" si="0"/>
        <v>61</v>
      </c>
      <c r="BK2" s="26">
        <f t="shared" si="0"/>
        <v>62</v>
      </c>
      <c r="BL2" s="26">
        <f t="shared" si="0"/>
        <v>63</v>
      </c>
      <c r="BM2" s="26">
        <f t="shared" si="0"/>
        <v>64</v>
      </c>
      <c r="BN2" s="26">
        <f t="shared" si="0"/>
        <v>65</v>
      </c>
      <c r="BO2" s="26">
        <f t="shared" si="0"/>
        <v>66</v>
      </c>
      <c r="BP2" s="26">
        <f t="shared" si="0"/>
        <v>67</v>
      </c>
      <c r="BQ2" s="26">
        <f t="shared" si="0"/>
        <v>68</v>
      </c>
      <c r="BR2" s="26">
        <f t="shared" si="0"/>
        <v>69</v>
      </c>
      <c r="BS2" s="26">
        <f t="shared" ref="BS2:ED2" si="1">COLUMN()-1</f>
        <v>70</v>
      </c>
      <c r="BT2" s="26">
        <f t="shared" si="1"/>
        <v>71</v>
      </c>
      <c r="BU2" s="26">
        <f t="shared" si="1"/>
        <v>72</v>
      </c>
      <c r="BV2" s="26">
        <f t="shared" si="1"/>
        <v>73</v>
      </c>
      <c r="BW2" s="26">
        <f t="shared" si="1"/>
        <v>74</v>
      </c>
      <c r="BX2" s="26">
        <f t="shared" si="1"/>
        <v>75</v>
      </c>
      <c r="BY2" s="26">
        <f t="shared" si="1"/>
        <v>76</v>
      </c>
      <c r="BZ2" s="26">
        <f t="shared" si="1"/>
        <v>77</v>
      </c>
      <c r="CA2" s="26">
        <f t="shared" si="1"/>
        <v>78</v>
      </c>
      <c r="CB2" s="26">
        <f t="shared" si="1"/>
        <v>79</v>
      </c>
      <c r="CC2" s="26">
        <f t="shared" si="1"/>
        <v>80</v>
      </c>
      <c r="CD2" s="26">
        <f t="shared" si="1"/>
        <v>81</v>
      </c>
      <c r="CE2" s="26">
        <f t="shared" si="1"/>
        <v>82</v>
      </c>
      <c r="CF2" s="26">
        <f t="shared" si="1"/>
        <v>83</v>
      </c>
      <c r="CG2" s="26">
        <f t="shared" si="1"/>
        <v>84</v>
      </c>
      <c r="CH2" s="26">
        <f t="shared" si="1"/>
        <v>85</v>
      </c>
      <c r="CI2" s="26">
        <f t="shared" si="1"/>
        <v>86</v>
      </c>
      <c r="CJ2" s="26">
        <f t="shared" si="1"/>
        <v>87</v>
      </c>
      <c r="CK2" s="26">
        <f t="shared" si="1"/>
        <v>88</v>
      </c>
      <c r="CL2" s="26">
        <f t="shared" si="1"/>
        <v>89</v>
      </c>
      <c r="CM2" s="26">
        <f t="shared" si="1"/>
        <v>90</v>
      </c>
      <c r="CN2" s="26">
        <f t="shared" si="1"/>
        <v>91</v>
      </c>
      <c r="CO2" s="26">
        <f t="shared" si="1"/>
        <v>92</v>
      </c>
      <c r="CP2" s="26">
        <f t="shared" si="1"/>
        <v>93</v>
      </c>
      <c r="CQ2" s="26">
        <f t="shared" si="1"/>
        <v>94</v>
      </c>
      <c r="CR2" s="26">
        <f t="shared" si="1"/>
        <v>95</v>
      </c>
      <c r="CS2" s="26">
        <f t="shared" si="1"/>
        <v>96</v>
      </c>
      <c r="CT2" s="26">
        <f t="shared" si="1"/>
        <v>97</v>
      </c>
      <c r="CU2" s="26">
        <f t="shared" si="1"/>
        <v>98</v>
      </c>
      <c r="CV2" s="26">
        <f t="shared" si="1"/>
        <v>99</v>
      </c>
      <c r="CW2" s="26">
        <f t="shared" si="1"/>
        <v>100</v>
      </c>
      <c r="CX2" s="26">
        <f t="shared" si="1"/>
        <v>101</v>
      </c>
      <c r="CY2" s="26">
        <f t="shared" si="1"/>
        <v>102</v>
      </c>
      <c r="CZ2" s="26">
        <f t="shared" si="1"/>
        <v>103</v>
      </c>
      <c r="DA2" s="26">
        <f t="shared" si="1"/>
        <v>104</v>
      </c>
      <c r="DB2" s="26">
        <f t="shared" si="1"/>
        <v>105</v>
      </c>
      <c r="DC2" s="26">
        <f t="shared" si="1"/>
        <v>106</v>
      </c>
      <c r="DD2" s="26">
        <f t="shared" si="1"/>
        <v>107</v>
      </c>
      <c r="DE2" s="26">
        <f t="shared" si="1"/>
        <v>108</v>
      </c>
      <c r="DF2" s="26">
        <f t="shared" si="1"/>
        <v>109</v>
      </c>
      <c r="DG2" s="26">
        <f t="shared" si="1"/>
        <v>110</v>
      </c>
      <c r="DH2" s="26">
        <f t="shared" si="1"/>
        <v>111</v>
      </c>
      <c r="DI2" s="26">
        <f t="shared" si="1"/>
        <v>112</v>
      </c>
      <c r="DJ2" s="26">
        <f t="shared" si="1"/>
        <v>113</v>
      </c>
      <c r="DK2" s="26">
        <f t="shared" si="1"/>
        <v>114</v>
      </c>
      <c r="DL2" s="26">
        <f t="shared" si="1"/>
        <v>115</v>
      </c>
      <c r="DM2" s="26">
        <f t="shared" si="1"/>
        <v>116</v>
      </c>
      <c r="DN2" s="26">
        <f t="shared" si="1"/>
        <v>117</v>
      </c>
      <c r="DO2" s="26">
        <f t="shared" si="1"/>
        <v>118</v>
      </c>
      <c r="DP2" s="26">
        <f t="shared" si="1"/>
        <v>119</v>
      </c>
      <c r="DQ2" s="26">
        <f t="shared" si="1"/>
        <v>120</v>
      </c>
      <c r="DR2" s="26">
        <f t="shared" si="1"/>
        <v>121</v>
      </c>
      <c r="DS2" s="26">
        <f t="shared" si="1"/>
        <v>122</v>
      </c>
      <c r="DT2" s="26">
        <f t="shared" si="1"/>
        <v>123</v>
      </c>
      <c r="DU2" s="26">
        <f t="shared" si="1"/>
        <v>124</v>
      </c>
      <c r="DV2" s="26">
        <f t="shared" si="1"/>
        <v>125</v>
      </c>
      <c r="DW2" s="26">
        <f t="shared" si="1"/>
        <v>126</v>
      </c>
      <c r="DX2" s="26">
        <f t="shared" si="1"/>
        <v>127</v>
      </c>
      <c r="DY2" s="26">
        <f t="shared" si="1"/>
        <v>128</v>
      </c>
      <c r="DZ2" s="26">
        <f t="shared" si="1"/>
        <v>129</v>
      </c>
      <c r="EA2" s="26">
        <f t="shared" si="1"/>
        <v>130</v>
      </c>
      <c r="EB2" s="26">
        <f t="shared" si="1"/>
        <v>131</v>
      </c>
      <c r="EC2" s="26">
        <f t="shared" si="1"/>
        <v>132</v>
      </c>
      <c r="ED2" s="26">
        <f t="shared" si="1"/>
        <v>133</v>
      </c>
      <c r="EE2" s="26">
        <f t="shared" ref="EE2:EN2" si="2">COLUMN()-1</f>
        <v>134</v>
      </c>
      <c r="EF2" s="26">
        <f t="shared" si="2"/>
        <v>135</v>
      </c>
      <c r="EG2" s="26">
        <f t="shared" si="2"/>
        <v>136</v>
      </c>
      <c r="EH2" s="26">
        <f t="shared" si="2"/>
        <v>137</v>
      </c>
      <c r="EI2" s="26">
        <f t="shared" si="2"/>
        <v>138</v>
      </c>
      <c r="EJ2" s="26">
        <f t="shared" si="2"/>
        <v>139</v>
      </c>
      <c r="EK2" s="26">
        <f t="shared" si="2"/>
        <v>140</v>
      </c>
      <c r="EL2" s="26">
        <f t="shared" si="2"/>
        <v>141</v>
      </c>
      <c r="EM2" s="26">
        <f t="shared" si="2"/>
        <v>142</v>
      </c>
      <c r="EN2" s="26">
        <f t="shared" si="2"/>
        <v>143</v>
      </c>
    </row>
    <row r="3" spans="1:144">
      <c r="A3" s="26" t="s">
        <v>44</v>
      </c>
      <c r="B3" s="27" t="s">
        <v>45</v>
      </c>
      <c r="C3" s="27" t="s">
        <v>46</v>
      </c>
      <c r="D3" s="27" t="s">
        <v>47</v>
      </c>
      <c r="E3" s="27" t="s">
        <v>48</v>
      </c>
      <c r="F3" s="27" t="s">
        <v>49</v>
      </c>
      <c r="G3" s="27" t="s">
        <v>50</v>
      </c>
      <c r="H3" s="74" t="s">
        <v>51</v>
      </c>
      <c r="I3" s="75"/>
      <c r="J3" s="75"/>
      <c r="K3" s="75"/>
      <c r="L3" s="75"/>
      <c r="M3" s="75"/>
      <c r="N3" s="75"/>
      <c r="O3" s="75"/>
      <c r="P3" s="75"/>
      <c r="Q3" s="75"/>
      <c r="R3" s="75"/>
      <c r="S3" s="75"/>
      <c r="T3" s="75"/>
      <c r="U3" s="75"/>
      <c r="V3" s="75"/>
      <c r="W3" s="76"/>
      <c r="X3" s="80" t="s">
        <v>52</v>
      </c>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c r="CA3" s="73"/>
      <c r="CB3" s="73"/>
      <c r="CC3" s="73"/>
      <c r="CD3" s="73"/>
      <c r="CE3" s="73"/>
      <c r="CF3" s="73"/>
      <c r="CG3" s="73"/>
      <c r="CH3" s="73"/>
      <c r="CI3" s="73"/>
      <c r="CJ3" s="73"/>
      <c r="CK3" s="73"/>
      <c r="CL3" s="73"/>
      <c r="CM3" s="73"/>
      <c r="CN3" s="73"/>
      <c r="CO3" s="73"/>
      <c r="CP3" s="73"/>
      <c r="CQ3" s="73"/>
      <c r="CR3" s="73"/>
      <c r="CS3" s="73"/>
      <c r="CT3" s="73"/>
      <c r="CU3" s="73"/>
      <c r="CV3" s="73"/>
      <c r="CW3" s="73"/>
      <c r="CX3" s="73"/>
      <c r="CY3" s="73"/>
      <c r="CZ3" s="73"/>
      <c r="DA3" s="73"/>
      <c r="DB3" s="73"/>
      <c r="DC3" s="73"/>
      <c r="DD3" s="73"/>
      <c r="DE3" s="73"/>
      <c r="DF3" s="73"/>
      <c r="DG3" s="73"/>
      <c r="DH3" s="73" t="s">
        <v>53</v>
      </c>
      <c r="DI3" s="73"/>
      <c r="DJ3" s="73"/>
      <c r="DK3" s="73"/>
      <c r="DL3" s="73"/>
      <c r="DM3" s="73"/>
      <c r="DN3" s="73"/>
      <c r="DO3" s="73"/>
      <c r="DP3" s="73"/>
      <c r="DQ3" s="73"/>
      <c r="DR3" s="73"/>
      <c r="DS3" s="73"/>
      <c r="DT3" s="73"/>
      <c r="DU3" s="73"/>
      <c r="DV3" s="73"/>
      <c r="DW3" s="73"/>
      <c r="DX3" s="73"/>
      <c r="DY3" s="73"/>
      <c r="DZ3" s="73"/>
      <c r="EA3" s="73"/>
      <c r="EB3" s="73"/>
      <c r="EC3" s="73"/>
      <c r="ED3" s="73"/>
      <c r="EE3" s="73"/>
      <c r="EF3" s="73"/>
      <c r="EG3" s="73"/>
      <c r="EH3" s="73"/>
      <c r="EI3" s="73"/>
      <c r="EJ3" s="73"/>
      <c r="EK3" s="73"/>
      <c r="EL3" s="73"/>
      <c r="EM3" s="73"/>
      <c r="EN3" s="73"/>
    </row>
    <row r="4" spans="1:144">
      <c r="A4" s="26" t="s">
        <v>54</v>
      </c>
      <c r="B4" s="28"/>
      <c r="C4" s="28"/>
      <c r="D4" s="28"/>
      <c r="E4" s="28"/>
      <c r="F4" s="28"/>
      <c r="G4" s="28"/>
      <c r="H4" s="77"/>
      <c r="I4" s="78"/>
      <c r="J4" s="78"/>
      <c r="K4" s="78"/>
      <c r="L4" s="78"/>
      <c r="M4" s="78"/>
      <c r="N4" s="78"/>
      <c r="O4" s="78"/>
      <c r="P4" s="78"/>
      <c r="Q4" s="78"/>
      <c r="R4" s="78"/>
      <c r="S4" s="78"/>
      <c r="T4" s="78"/>
      <c r="U4" s="78"/>
      <c r="V4" s="78"/>
      <c r="W4" s="79"/>
      <c r="X4" s="73" t="s">
        <v>55</v>
      </c>
      <c r="Y4" s="73"/>
      <c r="Z4" s="73"/>
      <c r="AA4" s="73"/>
      <c r="AB4" s="73"/>
      <c r="AC4" s="73"/>
      <c r="AD4" s="73"/>
      <c r="AE4" s="73"/>
      <c r="AF4" s="73"/>
      <c r="AG4" s="73"/>
      <c r="AH4" s="73"/>
      <c r="AI4" s="73" t="s">
        <v>56</v>
      </c>
      <c r="AJ4" s="73"/>
      <c r="AK4" s="73"/>
      <c r="AL4" s="73"/>
      <c r="AM4" s="73"/>
      <c r="AN4" s="73"/>
      <c r="AO4" s="73"/>
      <c r="AP4" s="73"/>
      <c r="AQ4" s="73"/>
      <c r="AR4" s="73"/>
      <c r="AS4" s="73"/>
      <c r="AT4" s="73" t="s">
        <v>57</v>
      </c>
      <c r="AU4" s="73"/>
      <c r="AV4" s="73"/>
      <c r="AW4" s="73"/>
      <c r="AX4" s="73"/>
      <c r="AY4" s="73"/>
      <c r="AZ4" s="73"/>
      <c r="BA4" s="73"/>
      <c r="BB4" s="73"/>
      <c r="BC4" s="73"/>
      <c r="BD4" s="73"/>
      <c r="BE4" s="73" t="s">
        <v>58</v>
      </c>
      <c r="BF4" s="73"/>
      <c r="BG4" s="73"/>
      <c r="BH4" s="73"/>
      <c r="BI4" s="73"/>
      <c r="BJ4" s="73"/>
      <c r="BK4" s="73"/>
      <c r="BL4" s="73"/>
      <c r="BM4" s="73"/>
      <c r="BN4" s="73"/>
      <c r="BO4" s="73"/>
      <c r="BP4" s="73" t="s">
        <v>59</v>
      </c>
      <c r="BQ4" s="73"/>
      <c r="BR4" s="73"/>
      <c r="BS4" s="73"/>
      <c r="BT4" s="73"/>
      <c r="BU4" s="73"/>
      <c r="BV4" s="73"/>
      <c r="BW4" s="73"/>
      <c r="BX4" s="73"/>
      <c r="BY4" s="73"/>
      <c r="BZ4" s="73"/>
      <c r="CA4" s="73" t="s">
        <v>60</v>
      </c>
      <c r="CB4" s="73"/>
      <c r="CC4" s="73"/>
      <c r="CD4" s="73"/>
      <c r="CE4" s="73"/>
      <c r="CF4" s="73"/>
      <c r="CG4" s="73"/>
      <c r="CH4" s="73"/>
      <c r="CI4" s="73"/>
      <c r="CJ4" s="73"/>
      <c r="CK4" s="73"/>
      <c r="CL4" s="73" t="s">
        <v>61</v>
      </c>
      <c r="CM4" s="73"/>
      <c r="CN4" s="73"/>
      <c r="CO4" s="73"/>
      <c r="CP4" s="73"/>
      <c r="CQ4" s="73"/>
      <c r="CR4" s="73"/>
      <c r="CS4" s="73"/>
      <c r="CT4" s="73"/>
      <c r="CU4" s="73"/>
      <c r="CV4" s="73"/>
      <c r="CW4" s="73" t="s">
        <v>62</v>
      </c>
      <c r="CX4" s="73"/>
      <c r="CY4" s="73"/>
      <c r="CZ4" s="73"/>
      <c r="DA4" s="73"/>
      <c r="DB4" s="73"/>
      <c r="DC4" s="73"/>
      <c r="DD4" s="73"/>
      <c r="DE4" s="73"/>
      <c r="DF4" s="73"/>
      <c r="DG4" s="73"/>
      <c r="DH4" s="73" t="s">
        <v>63</v>
      </c>
      <c r="DI4" s="73"/>
      <c r="DJ4" s="73"/>
      <c r="DK4" s="73"/>
      <c r="DL4" s="73"/>
      <c r="DM4" s="73"/>
      <c r="DN4" s="73"/>
      <c r="DO4" s="73"/>
      <c r="DP4" s="73"/>
      <c r="DQ4" s="73"/>
      <c r="DR4" s="73"/>
      <c r="DS4" s="73" t="s">
        <v>64</v>
      </c>
      <c r="DT4" s="73"/>
      <c r="DU4" s="73"/>
      <c r="DV4" s="73"/>
      <c r="DW4" s="73"/>
      <c r="DX4" s="73"/>
      <c r="DY4" s="73"/>
      <c r="DZ4" s="73"/>
      <c r="EA4" s="73"/>
      <c r="EB4" s="73"/>
      <c r="EC4" s="73"/>
      <c r="ED4" s="73" t="s">
        <v>65</v>
      </c>
      <c r="EE4" s="73"/>
      <c r="EF4" s="73"/>
      <c r="EG4" s="73"/>
      <c r="EH4" s="73"/>
      <c r="EI4" s="73"/>
      <c r="EJ4" s="73"/>
      <c r="EK4" s="73"/>
      <c r="EL4" s="73"/>
      <c r="EM4" s="73"/>
      <c r="EN4" s="73"/>
    </row>
    <row r="5" spans="1:144">
      <c r="A5" s="26" t="s">
        <v>66</v>
      </c>
      <c r="B5" s="29"/>
      <c r="C5" s="29"/>
      <c r="D5" s="29"/>
      <c r="E5" s="29"/>
      <c r="F5" s="29"/>
      <c r="G5" s="29"/>
      <c r="H5" s="30" t="s">
        <v>67</v>
      </c>
      <c r="I5" s="30" t="s">
        <v>68</v>
      </c>
      <c r="J5" s="30" t="s">
        <v>69</v>
      </c>
      <c r="K5" s="30" t="s">
        <v>70</v>
      </c>
      <c r="L5" s="30" t="s">
        <v>71</v>
      </c>
      <c r="M5" s="30" t="s">
        <v>72</v>
      </c>
      <c r="N5" s="30" t="s">
        <v>73</v>
      </c>
      <c r="O5" s="30" t="s">
        <v>74</v>
      </c>
      <c r="P5" s="30" t="s">
        <v>75</v>
      </c>
      <c r="Q5" s="30" t="s">
        <v>76</v>
      </c>
      <c r="R5" s="30" t="s">
        <v>77</v>
      </c>
      <c r="S5" s="30" t="s">
        <v>78</v>
      </c>
      <c r="T5" s="30" t="s">
        <v>79</v>
      </c>
      <c r="U5" s="30" t="s">
        <v>80</v>
      </c>
      <c r="V5" s="30" t="s">
        <v>81</v>
      </c>
      <c r="W5" s="30" t="s">
        <v>82</v>
      </c>
      <c r="X5" s="30" t="s">
        <v>83</v>
      </c>
      <c r="Y5" s="30" t="s">
        <v>84</v>
      </c>
      <c r="Z5" s="30" t="s">
        <v>85</v>
      </c>
      <c r="AA5" s="30" t="s">
        <v>86</v>
      </c>
      <c r="AB5" s="30" t="s">
        <v>87</v>
      </c>
      <c r="AC5" s="30" t="s">
        <v>88</v>
      </c>
      <c r="AD5" s="30" t="s">
        <v>89</v>
      </c>
      <c r="AE5" s="30" t="s">
        <v>90</v>
      </c>
      <c r="AF5" s="30" t="s">
        <v>91</v>
      </c>
      <c r="AG5" s="30" t="s">
        <v>92</v>
      </c>
      <c r="AH5" s="30" t="s">
        <v>93</v>
      </c>
      <c r="AI5" s="30" t="s">
        <v>83</v>
      </c>
      <c r="AJ5" s="30" t="s">
        <v>84</v>
      </c>
      <c r="AK5" s="30" t="s">
        <v>85</v>
      </c>
      <c r="AL5" s="30" t="s">
        <v>86</v>
      </c>
      <c r="AM5" s="30" t="s">
        <v>87</v>
      </c>
      <c r="AN5" s="30" t="s">
        <v>88</v>
      </c>
      <c r="AO5" s="30" t="s">
        <v>89</v>
      </c>
      <c r="AP5" s="30" t="s">
        <v>90</v>
      </c>
      <c r="AQ5" s="30" t="s">
        <v>91</v>
      </c>
      <c r="AR5" s="30" t="s">
        <v>92</v>
      </c>
      <c r="AS5" s="30" t="s">
        <v>94</v>
      </c>
      <c r="AT5" s="30" t="s">
        <v>83</v>
      </c>
      <c r="AU5" s="30" t="s">
        <v>84</v>
      </c>
      <c r="AV5" s="30" t="s">
        <v>85</v>
      </c>
      <c r="AW5" s="30" t="s">
        <v>86</v>
      </c>
      <c r="AX5" s="30" t="s">
        <v>87</v>
      </c>
      <c r="AY5" s="30" t="s">
        <v>88</v>
      </c>
      <c r="AZ5" s="30" t="s">
        <v>89</v>
      </c>
      <c r="BA5" s="30" t="s">
        <v>90</v>
      </c>
      <c r="BB5" s="30" t="s">
        <v>91</v>
      </c>
      <c r="BC5" s="30" t="s">
        <v>92</v>
      </c>
      <c r="BD5" s="30" t="s">
        <v>94</v>
      </c>
      <c r="BE5" s="30" t="s">
        <v>83</v>
      </c>
      <c r="BF5" s="30" t="s">
        <v>84</v>
      </c>
      <c r="BG5" s="30" t="s">
        <v>85</v>
      </c>
      <c r="BH5" s="30" t="s">
        <v>86</v>
      </c>
      <c r="BI5" s="30" t="s">
        <v>87</v>
      </c>
      <c r="BJ5" s="30" t="s">
        <v>88</v>
      </c>
      <c r="BK5" s="30" t="s">
        <v>89</v>
      </c>
      <c r="BL5" s="30" t="s">
        <v>90</v>
      </c>
      <c r="BM5" s="30" t="s">
        <v>91</v>
      </c>
      <c r="BN5" s="30" t="s">
        <v>92</v>
      </c>
      <c r="BO5" s="30" t="s">
        <v>94</v>
      </c>
      <c r="BP5" s="30" t="s">
        <v>83</v>
      </c>
      <c r="BQ5" s="30" t="s">
        <v>84</v>
      </c>
      <c r="BR5" s="30" t="s">
        <v>85</v>
      </c>
      <c r="BS5" s="30" t="s">
        <v>86</v>
      </c>
      <c r="BT5" s="30" t="s">
        <v>87</v>
      </c>
      <c r="BU5" s="30" t="s">
        <v>88</v>
      </c>
      <c r="BV5" s="30" t="s">
        <v>89</v>
      </c>
      <c r="BW5" s="30" t="s">
        <v>90</v>
      </c>
      <c r="BX5" s="30" t="s">
        <v>91</v>
      </c>
      <c r="BY5" s="30" t="s">
        <v>92</v>
      </c>
      <c r="BZ5" s="30" t="s">
        <v>94</v>
      </c>
      <c r="CA5" s="30" t="s">
        <v>83</v>
      </c>
      <c r="CB5" s="30" t="s">
        <v>84</v>
      </c>
      <c r="CC5" s="30" t="s">
        <v>85</v>
      </c>
      <c r="CD5" s="30" t="s">
        <v>86</v>
      </c>
      <c r="CE5" s="30" t="s">
        <v>87</v>
      </c>
      <c r="CF5" s="30" t="s">
        <v>88</v>
      </c>
      <c r="CG5" s="30" t="s">
        <v>89</v>
      </c>
      <c r="CH5" s="30" t="s">
        <v>90</v>
      </c>
      <c r="CI5" s="30" t="s">
        <v>91</v>
      </c>
      <c r="CJ5" s="30" t="s">
        <v>92</v>
      </c>
      <c r="CK5" s="30" t="s">
        <v>94</v>
      </c>
      <c r="CL5" s="30" t="s">
        <v>83</v>
      </c>
      <c r="CM5" s="30" t="s">
        <v>84</v>
      </c>
      <c r="CN5" s="30" t="s">
        <v>85</v>
      </c>
      <c r="CO5" s="30" t="s">
        <v>86</v>
      </c>
      <c r="CP5" s="30" t="s">
        <v>87</v>
      </c>
      <c r="CQ5" s="30" t="s">
        <v>88</v>
      </c>
      <c r="CR5" s="30" t="s">
        <v>89</v>
      </c>
      <c r="CS5" s="30" t="s">
        <v>90</v>
      </c>
      <c r="CT5" s="30" t="s">
        <v>91</v>
      </c>
      <c r="CU5" s="30" t="s">
        <v>92</v>
      </c>
      <c r="CV5" s="30" t="s">
        <v>94</v>
      </c>
      <c r="CW5" s="30" t="s">
        <v>83</v>
      </c>
      <c r="CX5" s="30" t="s">
        <v>84</v>
      </c>
      <c r="CY5" s="30" t="s">
        <v>85</v>
      </c>
      <c r="CZ5" s="30" t="s">
        <v>86</v>
      </c>
      <c r="DA5" s="30" t="s">
        <v>87</v>
      </c>
      <c r="DB5" s="30" t="s">
        <v>88</v>
      </c>
      <c r="DC5" s="30" t="s">
        <v>89</v>
      </c>
      <c r="DD5" s="30" t="s">
        <v>90</v>
      </c>
      <c r="DE5" s="30" t="s">
        <v>91</v>
      </c>
      <c r="DF5" s="30" t="s">
        <v>92</v>
      </c>
      <c r="DG5" s="30" t="s">
        <v>94</v>
      </c>
      <c r="DH5" s="30" t="s">
        <v>83</v>
      </c>
      <c r="DI5" s="30" t="s">
        <v>84</v>
      </c>
      <c r="DJ5" s="30" t="s">
        <v>85</v>
      </c>
      <c r="DK5" s="30" t="s">
        <v>86</v>
      </c>
      <c r="DL5" s="30" t="s">
        <v>87</v>
      </c>
      <c r="DM5" s="30" t="s">
        <v>88</v>
      </c>
      <c r="DN5" s="30" t="s">
        <v>89</v>
      </c>
      <c r="DO5" s="30" t="s">
        <v>90</v>
      </c>
      <c r="DP5" s="30" t="s">
        <v>91</v>
      </c>
      <c r="DQ5" s="30" t="s">
        <v>92</v>
      </c>
      <c r="DR5" s="30" t="s">
        <v>94</v>
      </c>
      <c r="DS5" s="30" t="s">
        <v>83</v>
      </c>
      <c r="DT5" s="30" t="s">
        <v>84</v>
      </c>
      <c r="DU5" s="30" t="s">
        <v>85</v>
      </c>
      <c r="DV5" s="30" t="s">
        <v>86</v>
      </c>
      <c r="DW5" s="30" t="s">
        <v>87</v>
      </c>
      <c r="DX5" s="30" t="s">
        <v>88</v>
      </c>
      <c r="DY5" s="30" t="s">
        <v>89</v>
      </c>
      <c r="DZ5" s="30" t="s">
        <v>90</v>
      </c>
      <c r="EA5" s="30" t="s">
        <v>91</v>
      </c>
      <c r="EB5" s="30" t="s">
        <v>92</v>
      </c>
      <c r="EC5" s="30" t="s">
        <v>94</v>
      </c>
      <c r="ED5" s="30" t="s">
        <v>83</v>
      </c>
      <c r="EE5" s="30" t="s">
        <v>84</v>
      </c>
      <c r="EF5" s="30" t="s">
        <v>85</v>
      </c>
      <c r="EG5" s="30" t="s">
        <v>86</v>
      </c>
      <c r="EH5" s="30" t="s">
        <v>87</v>
      </c>
      <c r="EI5" s="30" t="s">
        <v>88</v>
      </c>
      <c r="EJ5" s="30" t="s">
        <v>89</v>
      </c>
      <c r="EK5" s="30" t="s">
        <v>90</v>
      </c>
      <c r="EL5" s="30" t="s">
        <v>91</v>
      </c>
      <c r="EM5" s="30" t="s">
        <v>92</v>
      </c>
      <c r="EN5" s="30" t="s">
        <v>94</v>
      </c>
    </row>
    <row r="6" spans="1:144" s="34" customFormat="1">
      <c r="A6" s="26" t="s">
        <v>95</v>
      </c>
      <c r="B6" s="31">
        <f>B7</f>
        <v>2014</v>
      </c>
      <c r="C6" s="31">
        <f t="shared" ref="C6:W6" si="3">C7</f>
        <v>282278</v>
      </c>
      <c r="D6" s="31">
        <f t="shared" si="3"/>
        <v>47</v>
      </c>
      <c r="E6" s="31">
        <f t="shared" si="3"/>
        <v>17</v>
      </c>
      <c r="F6" s="31">
        <f t="shared" si="3"/>
        <v>5</v>
      </c>
      <c r="G6" s="31">
        <f t="shared" si="3"/>
        <v>0</v>
      </c>
      <c r="H6" s="31" t="str">
        <f t="shared" si="3"/>
        <v>兵庫県　宍粟市</v>
      </c>
      <c r="I6" s="31" t="str">
        <f t="shared" si="3"/>
        <v>法非適用</v>
      </c>
      <c r="J6" s="31" t="str">
        <f t="shared" si="3"/>
        <v>下水道事業</v>
      </c>
      <c r="K6" s="31" t="str">
        <f t="shared" si="3"/>
        <v>農業集落排水</v>
      </c>
      <c r="L6" s="31" t="str">
        <f t="shared" si="3"/>
        <v>F2</v>
      </c>
      <c r="M6" s="32" t="str">
        <f t="shared" si="3"/>
        <v>-</v>
      </c>
      <c r="N6" s="32" t="str">
        <f t="shared" si="3"/>
        <v>該当数値なし</v>
      </c>
      <c r="O6" s="32">
        <f t="shared" si="3"/>
        <v>19.239999999999998</v>
      </c>
      <c r="P6" s="32">
        <f t="shared" si="3"/>
        <v>100</v>
      </c>
      <c r="Q6" s="32">
        <f t="shared" si="3"/>
        <v>2698</v>
      </c>
      <c r="R6" s="32">
        <f t="shared" si="3"/>
        <v>40744</v>
      </c>
      <c r="S6" s="32">
        <f t="shared" si="3"/>
        <v>658.54</v>
      </c>
      <c r="T6" s="32">
        <f t="shared" si="3"/>
        <v>61.87</v>
      </c>
      <c r="U6" s="32">
        <f t="shared" si="3"/>
        <v>7785</v>
      </c>
      <c r="V6" s="32">
        <f t="shared" si="3"/>
        <v>2.62</v>
      </c>
      <c r="W6" s="32">
        <f t="shared" si="3"/>
        <v>2971.37</v>
      </c>
      <c r="X6" s="33">
        <f>IF(X7="",NA(),X7)</f>
        <v>59.69</v>
      </c>
      <c r="Y6" s="33">
        <f t="shared" ref="Y6:AG6" si="4">IF(Y7="",NA(),Y7)</f>
        <v>63.92</v>
      </c>
      <c r="Z6" s="33">
        <f t="shared" si="4"/>
        <v>62.05</v>
      </c>
      <c r="AA6" s="33">
        <f t="shared" si="4"/>
        <v>63.17</v>
      </c>
      <c r="AB6" s="33">
        <f t="shared" si="4"/>
        <v>55.01</v>
      </c>
      <c r="AC6" s="32" t="e">
        <f t="shared" si="4"/>
        <v>#N/A</v>
      </c>
      <c r="AD6" s="32" t="e">
        <f t="shared" si="4"/>
        <v>#N/A</v>
      </c>
      <c r="AE6" s="32" t="e">
        <f t="shared" si="4"/>
        <v>#N/A</v>
      </c>
      <c r="AF6" s="32" t="e">
        <f t="shared" si="4"/>
        <v>#N/A</v>
      </c>
      <c r="AG6" s="32" t="e">
        <f t="shared" si="4"/>
        <v>#N/A</v>
      </c>
      <c r="AH6" s="32" t="str">
        <f>IF(AH7="","",IF(AH7="-","【-】","【"&amp;SUBSTITUTE(TEXT(AH7,"#,##0.00"),"-","△")&amp;"】"))</f>
        <v/>
      </c>
      <c r="AI6" s="32" t="e">
        <f>IF(AI7="",NA(),AI7)</f>
        <v>#N/A</v>
      </c>
      <c r="AJ6" s="32" t="e">
        <f t="shared" ref="AJ6:AR6" si="5">IF(AJ7="",NA(),AJ7)</f>
        <v>#N/A</v>
      </c>
      <c r="AK6" s="32" t="e">
        <f t="shared" si="5"/>
        <v>#N/A</v>
      </c>
      <c r="AL6" s="32" t="e">
        <f t="shared" si="5"/>
        <v>#N/A</v>
      </c>
      <c r="AM6" s="32" t="e">
        <f t="shared" si="5"/>
        <v>#N/A</v>
      </c>
      <c r="AN6" s="32" t="e">
        <f t="shared" si="5"/>
        <v>#N/A</v>
      </c>
      <c r="AO6" s="32" t="e">
        <f t="shared" si="5"/>
        <v>#N/A</v>
      </c>
      <c r="AP6" s="32" t="e">
        <f t="shared" si="5"/>
        <v>#N/A</v>
      </c>
      <c r="AQ6" s="32" t="e">
        <f t="shared" si="5"/>
        <v>#N/A</v>
      </c>
      <c r="AR6" s="32" t="e">
        <f t="shared" si="5"/>
        <v>#N/A</v>
      </c>
      <c r="AS6" s="32" t="str">
        <f>IF(AS7="","",IF(AS7="-","【-】","【"&amp;SUBSTITUTE(TEXT(AS7,"#,##0.00"),"-","△")&amp;"】"))</f>
        <v/>
      </c>
      <c r="AT6" s="32" t="e">
        <f>IF(AT7="",NA(),AT7)</f>
        <v>#N/A</v>
      </c>
      <c r="AU6" s="32" t="e">
        <f t="shared" ref="AU6:BC6" si="6">IF(AU7="",NA(),AU7)</f>
        <v>#N/A</v>
      </c>
      <c r="AV6" s="32" t="e">
        <f t="shared" si="6"/>
        <v>#N/A</v>
      </c>
      <c r="AW6" s="32" t="e">
        <f t="shared" si="6"/>
        <v>#N/A</v>
      </c>
      <c r="AX6" s="32" t="e">
        <f t="shared" si="6"/>
        <v>#N/A</v>
      </c>
      <c r="AY6" s="32" t="e">
        <f t="shared" si="6"/>
        <v>#N/A</v>
      </c>
      <c r="AZ6" s="32" t="e">
        <f t="shared" si="6"/>
        <v>#N/A</v>
      </c>
      <c r="BA6" s="32" t="e">
        <f t="shared" si="6"/>
        <v>#N/A</v>
      </c>
      <c r="BB6" s="32" t="e">
        <f t="shared" si="6"/>
        <v>#N/A</v>
      </c>
      <c r="BC6" s="32" t="e">
        <f t="shared" si="6"/>
        <v>#N/A</v>
      </c>
      <c r="BD6" s="32" t="str">
        <f>IF(BD7="","",IF(BD7="-","【-】","【"&amp;SUBSTITUTE(TEXT(BD7,"#,##0.00"),"-","△")&amp;"】"))</f>
        <v/>
      </c>
      <c r="BE6" s="32">
        <f>IF(BE7="",NA(),BE7)</f>
        <v>0</v>
      </c>
      <c r="BF6" s="33">
        <f t="shared" ref="BF6:BN6" si="7">IF(BF7="",NA(),BF7)</f>
        <v>860.95</v>
      </c>
      <c r="BG6" s="33">
        <f t="shared" si="7"/>
        <v>112.16</v>
      </c>
      <c r="BH6" s="33">
        <f t="shared" si="7"/>
        <v>459.69</v>
      </c>
      <c r="BI6" s="33">
        <f t="shared" si="7"/>
        <v>1144.93</v>
      </c>
      <c r="BJ6" s="33">
        <f t="shared" si="7"/>
        <v>1267.26</v>
      </c>
      <c r="BK6" s="33">
        <f t="shared" si="7"/>
        <v>1239.2</v>
      </c>
      <c r="BL6" s="33">
        <f t="shared" si="7"/>
        <v>1197.82</v>
      </c>
      <c r="BM6" s="33">
        <f t="shared" si="7"/>
        <v>1126.77</v>
      </c>
      <c r="BN6" s="33">
        <f t="shared" si="7"/>
        <v>1044.8</v>
      </c>
      <c r="BO6" s="32" t="str">
        <f>IF(BO7="","",IF(BO7="-","【-】","【"&amp;SUBSTITUTE(TEXT(BO7,"#,##0.00"),"-","△")&amp;"】"))</f>
        <v>【992.47】</v>
      </c>
      <c r="BP6" s="33">
        <f>IF(BP7="",NA(),BP7)</f>
        <v>74.13</v>
      </c>
      <c r="BQ6" s="33">
        <f t="shared" ref="BQ6:BY6" si="8">IF(BQ7="",NA(),BQ7)</f>
        <v>45.54</v>
      </c>
      <c r="BR6" s="33">
        <f t="shared" si="8"/>
        <v>74.510000000000005</v>
      </c>
      <c r="BS6" s="33">
        <f t="shared" si="8"/>
        <v>61.17</v>
      </c>
      <c r="BT6" s="33">
        <f t="shared" si="8"/>
        <v>40.81</v>
      </c>
      <c r="BU6" s="33">
        <f t="shared" si="8"/>
        <v>53.42</v>
      </c>
      <c r="BV6" s="33">
        <f t="shared" si="8"/>
        <v>51.56</v>
      </c>
      <c r="BW6" s="33">
        <f t="shared" si="8"/>
        <v>51.03</v>
      </c>
      <c r="BX6" s="33">
        <f t="shared" si="8"/>
        <v>50.9</v>
      </c>
      <c r="BY6" s="33">
        <f t="shared" si="8"/>
        <v>50.82</v>
      </c>
      <c r="BZ6" s="32" t="str">
        <f>IF(BZ7="","",IF(BZ7="-","【-】","【"&amp;SUBSTITUTE(TEXT(BZ7,"#,##0.00"),"-","△")&amp;"】"))</f>
        <v>【51.49】</v>
      </c>
      <c r="CA6" s="33">
        <f>IF(CA7="",NA(),CA7)</f>
        <v>153.51</v>
      </c>
      <c r="CB6" s="33">
        <f t="shared" ref="CB6:CJ6" si="9">IF(CB7="",NA(),CB7)</f>
        <v>260.01</v>
      </c>
      <c r="CC6" s="33">
        <f t="shared" si="9"/>
        <v>179.8</v>
      </c>
      <c r="CD6" s="33">
        <f t="shared" si="9"/>
        <v>225.55</v>
      </c>
      <c r="CE6" s="33">
        <f t="shared" si="9"/>
        <v>301.89999999999998</v>
      </c>
      <c r="CF6" s="33">
        <f t="shared" si="9"/>
        <v>269.12</v>
      </c>
      <c r="CG6" s="33">
        <f t="shared" si="9"/>
        <v>283.26</v>
      </c>
      <c r="CH6" s="33">
        <f t="shared" si="9"/>
        <v>289.60000000000002</v>
      </c>
      <c r="CI6" s="33">
        <f t="shared" si="9"/>
        <v>293.27</v>
      </c>
      <c r="CJ6" s="33">
        <f t="shared" si="9"/>
        <v>300.52</v>
      </c>
      <c r="CK6" s="32" t="str">
        <f>IF(CK7="","",IF(CK7="-","【-】","【"&amp;SUBSTITUTE(TEXT(CK7,"#,##0.00"),"-","△")&amp;"】"))</f>
        <v>【295.10】</v>
      </c>
      <c r="CL6" s="33">
        <f>IF(CL7="",NA(),CL7)</f>
        <v>59.62</v>
      </c>
      <c r="CM6" s="33">
        <f t="shared" ref="CM6:CU6" si="10">IF(CM7="",NA(),CM7)</f>
        <v>59.74</v>
      </c>
      <c r="CN6" s="33">
        <f t="shared" si="10"/>
        <v>59.15</v>
      </c>
      <c r="CO6" s="33">
        <f t="shared" si="10"/>
        <v>57.09</v>
      </c>
      <c r="CP6" s="33">
        <f t="shared" si="10"/>
        <v>55.74</v>
      </c>
      <c r="CQ6" s="33">
        <f t="shared" si="10"/>
        <v>54.23</v>
      </c>
      <c r="CR6" s="33">
        <f t="shared" si="10"/>
        <v>55.49</v>
      </c>
      <c r="CS6" s="33">
        <f t="shared" si="10"/>
        <v>54.99</v>
      </c>
      <c r="CT6" s="33">
        <f t="shared" si="10"/>
        <v>54.36</v>
      </c>
      <c r="CU6" s="33">
        <f t="shared" si="10"/>
        <v>53.52</v>
      </c>
      <c r="CV6" s="32" t="str">
        <f>IF(CV7="","",IF(CV7="-","【-】","【"&amp;SUBSTITUTE(TEXT(CV7,"#,##0.00"),"-","△")&amp;"】"))</f>
        <v>【53.65】</v>
      </c>
      <c r="CW6" s="33">
        <f>IF(CW7="",NA(),CW7)</f>
        <v>95.64</v>
      </c>
      <c r="CX6" s="33">
        <f t="shared" ref="CX6:DF6" si="11">IF(CX7="",NA(),CX7)</f>
        <v>95.98</v>
      </c>
      <c r="CY6" s="33">
        <f t="shared" si="11"/>
        <v>96.24</v>
      </c>
      <c r="CZ6" s="33">
        <f t="shared" si="11"/>
        <v>96.41</v>
      </c>
      <c r="DA6" s="33">
        <f t="shared" si="11"/>
        <v>96.35</v>
      </c>
      <c r="DB6" s="33">
        <f t="shared" si="11"/>
        <v>83.61</v>
      </c>
      <c r="DC6" s="33">
        <f t="shared" si="11"/>
        <v>83.73</v>
      </c>
      <c r="DD6" s="33">
        <f t="shared" si="11"/>
        <v>83.88</v>
      </c>
      <c r="DE6" s="33">
        <f t="shared" si="11"/>
        <v>84.06</v>
      </c>
      <c r="DF6" s="33">
        <f t="shared" si="11"/>
        <v>84.07</v>
      </c>
      <c r="DG6" s="32" t="str">
        <f>IF(DG7="","",IF(DG7="-","【-】","【"&amp;SUBSTITUTE(TEXT(DG7,"#,##0.00"),"-","△")&amp;"】"))</f>
        <v>【83.79】</v>
      </c>
      <c r="DH6" s="32" t="e">
        <f>IF(DH7="",NA(),DH7)</f>
        <v>#N/A</v>
      </c>
      <c r="DI6" s="32" t="e">
        <f t="shared" ref="DI6:DQ6" si="12">IF(DI7="",NA(),DI7)</f>
        <v>#N/A</v>
      </c>
      <c r="DJ6" s="32" t="e">
        <f t="shared" si="12"/>
        <v>#N/A</v>
      </c>
      <c r="DK6" s="32" t="e">
        <f t="shared" si="12"/>
        <v>#N/A</v>
      </c>
      <c r="DL6" s="32" t="e">
        <f t="shared" si="12"/>
        <v>#N/A</v>
      </c>
      <c r="DM6" s="32" t="e">
        <f t="shared" si="12"/>
        <v>#N/A</v>
      </c>
      <c r="DN6" s="32" t="e">
        <f t="shared" si="12"/>
        <v>#N/A</v>
      </c>
      <c r="DO6" s="32" t="e">
        <f t="shared" si="12"/>
        <v>#N/A</v>
      </c>
      <c r="DP6" s="32" t="e">
        <f t="shared" si="12"/>
        <v>#N/A</v>
      </c>
      <c r="DQ6" s="32" t="e">
        <f t="shared" si="12"/>
        <v>#N/A</v>
      </c>
      <c r="DR6" s="32" t="str">
        <f>IF(DR7="","",IF(DR7="-","【-】","【"&amp;SUBSTITUTE(TEXT(DR7,"#,##0.00"),"-","△")&amp;"】"))</f>
        <v/>
      </c>
      <c r="DS6" s="32" t="e">
        <f>IF(DS7="",NA(),DS7)</f>
        <v>#N/A</v>
      </c>
      <c r="DT6" s="32" t="e">
        <f t="shared" ref="DT6:EB6" si="13">IF(DT7="",NA(),DT7)</f>
        <v>#N/A</v>
      </c>
      <c r="DU6" s="32" t="e">
        <f t="shared" si="13"/>
        <v>#N/A</v>
      </c>
      <c r="DV6" s="32" t="e">
        <f t="shared" si="13"/>
        <v>#N/A</v>
      </c>
      <c r="DW6" s="32" t="e">
        <f t="shared" si="13"/>
        <v>#N/A</v>
      </c>
      <c r="DX6" s="32" t="e">
        <f t="shared" si="13"/>
        <v>#N/A</v>
      </c>
      <c r="DY6" s="32" t="e">
        <f t="shared" si="13"/>
        <v>#N/A</v>
      </c>
      <c r="DZ6" s="32" t="e">
        <f t="shared" si="13"/>
        <v>#N/A</v>
      </c>
      <c r="EA6" s="32" t="e">
        <f t="shared" si="13"/>
        <v>#N/A</v>
      </c>
      <c r="EB6" s="32" t="e">
        <f t="shared" si="13"/>
        <v>#N/A</v>
      </c>
      <c r="EC6" s="32" t="str">
        <f>IF(EC7="","",IF(EC7="-","【-】","【"&amp;SUBSTITUTE(TEXT(EC7,"#,##0.00"),"-","△")&amp;"】"))</f>
        <v/>
      </c>
      <c r="ED6" s="32">
        <f>IF(ED7="",NA(),ED7)</f>
        <v>0</v>
      </c>
      <c r="EE6" s="32">
        <f t="shared" ref="EE6:EM6" si="14">IF(EE7="",NA(),EE7)</f>
        <v>0</v>
      </c>
      <c r="EF6" s="32">
        <f t="shared" si="14"/>
        <v>0</v>
      </c>
      <c r="EG6" s="32">
        <f t="shared" si="14"/>
        <v>0</v>
      </c>
      <c r="EH6" s="32">
        <f t="shared" si="14"/>
        <v>0</v>
      </c>
      <c r="EI6" s="33">
        <f t="shared" si="14"/>
        <v>0.02</v>
      </c>
      <c r="EJ6" s="33">
        <f t="shared" si="14"/>
        <v>0.03</v>
      </c>
      <c r="EK6" s="33">
        <f t="shared" si="14"/>
        <v>0.04</v>
      </c>
      <c r="EL6" s="33">
        <f t="shared" si="14"/>
        <v>0.03</v>
      </c>
      <c r="EM6" s="33">
        <f t="shared" si="14"/>
        <v>0.02</v>
      </c>
      <c r="EN6" s="32" t="str">
        <f>IF(EN7="","",IF(EN7="-","【-】","【"&amp;SUBSTITUTE(TEXT(EN7,"#,##0.00"),"-","△")&amp;"】"))</f>
        <v>【0.03】</v>
      </c>
    </row>
    <row r="7" spans="1:144" s="34" customFormat="1">
      <c r="A7" s="26"/>
      <c r="B7" s="35">
        <v>2014</v>
      </c>
      <c r="C7" s="35">
        <v>282278</v>
      </c>
      <c r="D7" s="35">
        <v>47</v>
      </c>
      <c r="E7" s="35">
        <v>17</v>
      </c>
      <c r="F7" s="35">
        <v>5</v>
      </c>
      <c r="G7" s="35">
        <v>0</v>
      </c>
      <c r="H7" s="35" t="s">
        <v>96</v>
      </c>
      <c r="I7" s="35" t="s">
        <v>97</v>
      </c>
      <c r="J7" s="35" t="s">
        <v>98</v>
      </c>
      <c r="K7" s="35" t="s">
        <v>99</v>
      </c>
      <c r="L7" s="35" t="s">
        <v>100</v>
      </c>
      <c r="M7" s="36" t="s">
        <v>101</v>
      </c>
      <c r="N7" s="36" t="s">
        <v>102</v>
      </c>
      <c r="O7" s="36">
        <v>19.239999999999998</v>
      </c>
      <c r="P7" s="36">
        <v>100</v>
      </c>
      <c r="Q7" s="36">
        <v>2698</v>
      </c>
      <c r="R7" s="36">
        <v>40744</v>
      </c>
      <c r="S7" s="36">
        <v>658.54</v>
      </c>
      <c r="T7" s="36">
        <v>61.87</v>
      </c>
      <c r="U7" s="36">
        <v>7785</v>
      </c>
      <c r="V7" s="36">
        <v>2.62</v>
      </c>
      <c r="W7" s="36">
        <v>2971.37</v>
      </c>
      <c r="X7" s="36">
        <v>59.69</v>
      </c>
      <c r="Y7" s="36">
        <v>63.92</v>
      </c>
      <c r="Z7" s="36">
        <v>62.05</v>
      </c>
      <c r="AA7" s="36">
        <v>63.17</v>
      </c>
      <c r="AB7" s="36">
        <v>55.01</v>
      </c>
      <c r="AC7" s="36"/>
      <c r="AD7" s="36"/>
      <c r="AE7" s="36"/>
      <c r="AF7" s="36"/>
      <c r="AG7" s="36"/>
      <c r="AH7" s="36"/>
      <c r="AI7" s="36"/>
      <c r="AJ7" s="36"/>
      <c r="AK7" s="36"/>
      <c r="AL7" s="36"/>
      <c r="AM7" s="36"/>
      <c r="AN7" s="36"/>
      <c r="AO7" s="36"/>
      <c r="AP7" s="36"/>
      <c r="AQ7" s="36"/>
      <c r="AR7" s="36"/>
      <c r="AS7" s="36"/>
      <c r="AT7" s="36"/>
      <c r="AU7" s="36"/>
      <c r="AV7" s="36"/>
      <c r="AW7" s="36"/>
      <c r="AX7" s="36"/>
      <c r="AY7" s="36"/>
      <c r="AZ7" s="36"/>
      <c r="BA7" s="36"/>
      <c r="BB7" s="36"/>
      <c r="BC7" s="36"/>
      <c r="BD7" s="36"/>
      <c r="BE7" s="36">
        <v>0</v>
      </c>
      <c r="BF7" s="36">
        <v>860.95</v>
      </c>
      <c r="BG7" s="36">
        <v>112.16</v>
      </c>
      <c r="BH7" s="36">
        <v>459.69</v>
      </c>
      <c r="BI7" s="36">
        <v>1144.93</v>
      </c>
      <c r="BJ7" s="36">
        <v>1267.26</v>
      </c>
      <c r="BK7" s="36">
        <v>1239.2</v>
      </c>
      <c r="BL7" s="36">
        <v>1197.82</v>
      </c>
      <c r="BM7" s="36">
        <v>1126.77</v>
      </c>
      <c r="BN7" s="36">
        <v>1044.8</v>
      </c>
      <c r="BO7" s="36">
        <v>992.47</v>
      </c>
      <c r="BP7" s="36">
        <v>74.13</v>
      </c>
      <c r="BQ7" s="36">
        <v>45.54</v>
      </c>
      <c r="BR7" s="36">
        <v>74.510000000000005</v>
      </c>
      <c r="BS7" s="36">
        <v>61.17</v>
      </c>
      <c r="BT7" s="36">
        <v>40.81</v>
      </c>
      <c r="BU7" s="36">
        <v>53.42</v>
      </c>
      <c r="BV7" s="36">
        <v>51.56</v>
      </c>
      <c r="BW7" s="36">
        <v>51.03</v>
      </c>
      <c r="BX7" s="36">
        <v>50.9</v>
      </c>
      <c r="BY7" s="36">
        <v>50.82</v>
      </c>
      <c r="BZ7" s="36">
        <v>51.49</v>
      </c>
      <c r="CA7" s="36">
        <v>153.51</v>
      </c>
      <c r="CB7" s="36">
        <v>260.01</v>
      </c>
      <c r="CC7" s="36">
        <v>179.8</v>
      </c>
      <c r="CD7" s="36">
        <v>225.55</v>
      </c>
      <c r="CE7" s="36">
        <v>301.89999999999998</v>
      </c>
      <c r="CF7" s="36">
        <v>269.12</v>
      </c>
      <c r="CG7" s="36">
        <v>283.26</v>
      </c>
      <c r="CH7" s="36">
        <v>289.60000000000002</v>
      </c>
      <c r="CI7" s="36">
        <v>293.27</v>
      </c>
      <c r="CJ7" s="36">
        <v>300.52</v>
      </c>
      <c r="CK7" s="36">
        <v>295.10000000000002</v>
      </c>
      <c r="CL7" s="36">
        <v>59.62</v>
      </c>
      <c r="CM7" s="36">
        <v>59.74</v>
      </c>
      <c r="CN7" s="36">
        <v>59.15</v>
      </c>
      <c r="CO7" s="36">
        <v>57.09</v>
      </c>
      <c r="CP7" s="36">
        <v>55.74</v>
      </c>
      <c r="CQ7" s="36">
        <v>54.23</v>
      </c>
      <c r="CR7" s="36">
        <v>55.49</v>
      </c>
      <c r="CS7" s="36">
        <v>54.99</v>
      </c>
      <c r="CT7" s="36">
        <v>54.36</v>
      </c>
      <c r="CU7" s="36">
        <v>53.52</v>
      </c>
      <c r="CV7" s="36">
        <v>53.65</v>
      </c>
      <c r="CW7" s="36">
        <v>95.64</v>
      </c>
      <c r="CX7" s="36">
        <v>95.98</v>
      </c>
      <c r="CY7" s="36">
        <v>96.24</v>
      </c>
      <c r="CZ7" s="36">
        <v>96.41</v>
      </c>
      <c r="DA7" s="36">
        <v>96.35</v>
      </c>
      <c r="DB7" s="36">
        <v>83.61</v>
      </c>
      <c r="DC7" s="36">
        <v>83.73</v>
      </c>
      <c r="DD7" s="36">
        <v>83.88</v>
      </c>
      <c r="DE7" s="36">
        <v>84.06</v>
      </c>
      <c r="DF7" s="36">
        <v>84.07</v>
      </c>
      <c r="DG7" s="36">
        <v>83.79</v>
      </c>
      <c r="DH7" s="36"/>
      <c r="DI7" s="36"/>
      <c r="DJ7" s="36"/>
      <c r="DK7" s="36"/>
      <c r="DL7" s="36"/>
      <c r="DM7" s="36"/>
      <c r="DN7" s="36"/>
      <c r="DO7" s="36"/>
      <c r="DP7" s="36"/>
      <c r="DQ7" s="36"/>
      <c r="DR7" s="36"/>
      <c r="DS7" s="36"/>
      <c r="DT7" s="36"/>
      <c r="DU7" s="36"/>
      <c r="DV7" s="36"/>
      <c r="DW7" s="36"/>
      <c r="DX7" s="36"/>
      <c r="DY7" s="36"/>
      <c r="DZ7" s="36"/>
      <c r="EA7" s="36"/>
      <c r="EB7" s="36"/>
      <c r="EC7" s="36"/>
      <c r="ED7" s="36">
        <v>0</v>
      </c>
      <c r="EE7" s="36">
        <v>0</v>
      </c>
      <c r="EF7" s="36">
        <v>0</v>
      </c>
      <c r="EG7" s="36">
        <v>0</v>
      </c>
      <c r="EH7" s="36">
        <v>0</v>
      </c>
      <c r="EI7" s="36">
        <v>0.02</v>
      </c>
      <c r="EJ7" s="36">
        <v>0.03</v>
      </c>
      <c r="EK7" s="36">
        <v>0.04</v>
      </c>
      <c r="EL7" s="36">
        <v>0.03</v>
      </c>
      <c r="EM7" s="36">
        <v>0.02</v>
      </c>
      <c r="EN7" s="36">
        <v>0.03</v>
      </c>
    </row>
    <row r="8" spans="1:144">
      <c r="X8" s="37"/>
      <c r="Y8" s="37"/>
      <c r="Z8" s="37"/>
      <c r="AA8" s="37"/>
      <c r="AB8" s="37"/>
      <c r="AC8" s="37"/>
      <c r="AD8" s="37"/>
      <c r="AE8" s="37"/>
      <c r="AF8" s="37"/>
      <c r="AG8" s="37"/>
      <c r="AH8" s="37"/>
      <c r="AI8" s="37"/>
      <c r="AJ8" s="37"/>
      <c r="AK8" s="37"/>
      <c r="AL8" s="37"/>
      <c r="AM8" s="37"/>
      <c r="AN8" s="37"/>
      <c r="AO8" s="37"/>
      <c r="AP8" s="37"/>
      <c r="AQ8" s="37"/>
      <c r="AR8" s="37"/>
      <c r="AS8" s="37"/>
      <c r="AT8" s="37"/>
      <c r="AU8" s="37"/>
      <c r="AV8" s="37"/>
      <c r="AW8" s="37"/>
      <c r="AX8" s="37"/>
      <c r="AY8" s="37"/>
      <c r="AZ8" s="37"/>
      <c r="BA8" s="37"/>
      <c r="BB8" s="37"/>
      <c r="BC8" s="37"/>
      <c r="BD8" s="37"/>
      <c r="BE8" s="37"/>
      <c r="BF8" s="37"/>
      <c r="BG8" s="37"/>
      <c r="BH8" s="37"/>
      <c r="BI8" s="37"/>
      <c r="BJ8" s="37"/>
      <c r="BK8" s="37"/>
      <c r="BL8" s="37"/>
      <c r="BM8" s="37"/>
      <c r="BN8" s="37"/>
      <c r="BO8" s="37"/>
      <c r="BP8" s="37"/>
      <c r="BQ8" s="37"/>
      <c r="BR8" s="37"/>
      <c r="BS8" s="37"/>
      <c r="BT8" s="37"/>
      <c r="BU8" s="37"/>
      <c r="BV8" s="37"/>
      <c r="BW8" s="37"/>
      <c r="BX8" s="37"/>
      <c r="BY8" s="37"/>
      <c r="BZ8" s="37"/>
      <c r="CA8" s="37"/>
      <c r="CB8" s="37"/>
      <c r="CC8" s="37"/>
      <c r="CD8" s="37"/>
      <c r="CE8" s="37"/>
      <c r="CF8" s="37"/>
      <c r="CG8" s="37"/>
      <c r="CH8" s="37"/>
      <c r="CI8" s="37"/>
      <c r="CJ8" s="37"/>
      <c r="CK8" s="37"/>
      <c r="CL8" s="37"/>
      <c r="CM8" s="37"/>
      <c r="CN8" s="37"/>
      <c r="CO8" s="37"/>
      <c r="CP8" s="37"/>
      <c r="CQ8" s="37"/>
      <c r="CR8" s="37"/>
      <c r="CS8" s="37"/>
      <c r="CT8" s="37"/>
      <c r="CU8" s="37"/>
      <c r="CV8" s="37"/>
      <c r="CW8" s="37"/>
      <c r="CX8" s="37"/>
      <c r="CY8" s="37"/>
      <c r="CZ8" s="37"/>
      <c r="DA8" s="37"/>
      <c r="DB8" s="37"/>
      <c r="DC8" s="37"/>
      <c r="DD8" s="37"/>
      <c r="DE8" s="37"/>
      <c r="DF8" s="37"/>
      <c r="DG8" s="37"/>
      <c r="DH8" s="37"/>
      <c r="DI8" s="37"/>
      <c r="DJ8" s="37"/>
      <c r="DK8" s="37"/>
      <c r="DL8" s="37"/>
      <c r="DM8" s="37"/>
      <c r="DN8" s="37"/>
      <c r="DO8" s="37"/>
      <c r="DP8" s="37"/>
      <c r="DQ8" s="37"/>
      <c r="DR8" s="37"/>
      <c r="DS8" s="37"/>
      <c r="DT8" s="37"/>
      <c r="DU8" s="37"/>
      <c r="DV8" s="37"/>
      <c r="DW8" s="37"/>
      <c r="DX8" s="37"/>
      <c r="DY8" s="37"/>
      <c r="DZ8" s="37"/>
      <c r="EA8" s="37"/>
      <c r="EB8" s="37"/>
      <c r="EC8" s="37"/>
      <c r="ED8" s="37"/>
      <c r="EE8" s="37"/>
      <c r="EF8" s="37"/>
      <c r="EG8" s="37"/>
      <c r="EH8" s="37"/>
      <c r="EI8" s="37"/>
      <c r="EJ8" s="37"/>
      <c r="EK8" s="37"/>
      <c r="EL8" s="37"/>
      <c r="EM8" s="37"/>
      <c r="EN8" s="37"/>
    </row>
    <row r="9" spans="1:144">
      <c r="A9" s="38"/>
      <c r="B9" s="38" t="s">
        <v>103</v>
      </c>
      <c r="C9" s="38" t="s">
        <v>104</v>
      </c>
      <c r="D9" s="38" t="s">
        <v>105</v>
      </c>
      <c r="E9" s="38" t="s">
        <v>106</v>
      </c>
      <c r="F9" s="38" t="s">
        <v>107</v>
      </c>
      <c r="Q9" s="37"/>
      <c r="X9" s="37"/>
      <c r="Y9" s="37"/>
      <c r="Z9" s="37"/>
      <c r="AA9" s="37"/>
      <c r="AB9" s="37"/>
      <c r="AC9" s="37"/>
      <c r="AD9" s="37"/>
      <c r="AE9" s="37"/>
      <c r="AF9" s="37"/>
      <c r="AH9" s="37"/>
      <c r="AI9" s="37"/>
      <c r="AJ9" s="37"/>
      <c r="AK9" s="37"/>
      <c r="AL9" s="37"/>
      <c r="AM9" s="37"/>
      <c r="AN9" s="37"/>
      <c r="AO9" s="37"/>
      <c r="AP9" s="37"/>
      <c r="AQ9" s="37"/>
      <c r="AS9" s="37"/>
      <c r="AT9" s="37"/>
      <c r="AU9" s="37"/>
      <c r="AV9" s="37"/>
      <c r="AW9" s="37"/>
      <c r="AX9" s="37"/>
      <c r="AY9" s="37"/>
      <c r="AZ9" s="37"/>
      <c r="BA9" s="37"/>
      <c r="BB9" s="37"/>
      <c r="BD9" s="37"/>
      <c r="BE9" s="37"/>
      <c r="BF9" s="37"/>
      <c r="BG9" s="37"/>
      <c r="BH9" s="37"/>
      <c r="BI9" s="37"/>
      <c r="BJ9" s="37"/>
      <c r="BK9" s="37"/>
      <c r="BL9" s="37"/>
      <c r="BM9" s="37"/>
      <c r="BO9" s="37"/>
      <c r="BP9" s="37"/>
      <c r="BQ9" s="37"/>
      <c r="BR9" s="37"/>
      <c r="BS9" s="37"/>
      <c r="BT9" s="37"/>
      <c r="BU9" s="37"/>
      <c r="BV9" s="37"/>
      <c r="BW9" s="37"/>
      <c r="BX9" s="37"/>
      <c r="BZ9" s="37"/>
      <c r="CA9" s="37"/>
      <c r="CB9" s="37"/>
      <c r="CC9" s="37"/>
      <c r="CD9" s="37"/>
      <c r="CE9" s="37"/>
      <c r="CF9" s="37"/>
      <c r="CG9" s="37"/>
      <c r="CH9" s="37"/>
      <c r="CI9" s="37"/>
      <c r="CK9" s="37"/>
      <c r="CL9" s="37"/>
      <c r="CM9" s="37"/>
      <c r="CN9" s="37"/>
      <c r="CO9" s="37"/>
      <c r="CP9" s="37"/>
      <c r="CQ9" s="37"/>
      <c r="CR9" s="37"/>
      <c r="CS9" s="37"/>
      <c r="CT9" s="37"/>
      <c r="CV9" s="37"/>
      <c r="CW9" s="37"/>
      <c r="CX9" s="37"/>
      <c r="CY9" s="37"/>
      <c r="CZ9" s="37"/>
      <c r="DA9" s="37"/>
      <c r="DB9" s="37"/>
      <c r="DC9" s="37"/>
      <c r="DD9" s="37"/>
      <c r="DE9" s="37"/>
      <c r="DG9" s="37"/>
      <c r="DH9" s="37"/>
      <c r="DI9" s="37"/>
      <c r="DJ9" s="37"/>
      <c r="DK9" s="37"/>
      <c r="DL9" s="37"/>
      <c r="DM9" s="37"/>
      <c r="DN9" s="37"/>
      <c r="DO9" s="37"/>
      <c r="DP9" s="37"/>
      <c r="DR9" s="37"/>
      <c r="DS9" s="37"/>
      <c r="DT9" s="37"/>
      <c r="DU9" s="37"/>
      <c r="DV9" s="37"/>
      <c r="DW9" s="37"/>
      <c r="DX9" s="37"/>
      <c r="DY9" s="37"/>
      <c r="DZ9" s="37"/>
      <c r="EA9" s="37"/>
      <c r="EC9" s="37"/>
      <c r="ED9" s="37"/>
      <c r="EE9" s="37"/>
      <c r="EF9" s="37"/>
      <c r="EG9" s="37"/>
      <c r="EH9" s="37"/>
      <c r="EI9" s="37"/>
      <c r="EJ9" s="37"/>
      <c r="EK9" s="37"/>
      <c r="EL9" s="37"/>
    </row>
    <row r="10" spans="1:144">
      <c r="A10" s="38" t="s">
        <v>45</v>
      </c>
      <c r="B10" s="39">
        <f>DATEVALUE($B$6-4&amp;"年1月1日")</f>
        <v>40179</v>
      </c>
      <c r="C10" s="39">
        <f>DATEVALUE($B$6-3&amp;"年1月1日")</f>
        <v>40544</v>
      </c>
      <c r="D10" s="39">
        <f>DATEVALUE($B$6-2&amp;"年1月1日")</f>
        <v>40909</v>
      </c>
      <c r="E10" s="39">
        <f>DATEVALUE($B$6-1&amp;"年1月1日")</f>
        <v>41275</v>
      </c>
      <c r="F10" s="39">
        <f>DATEVALUE($B$6&amp;"年1月1日")</f>
        <v>41640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中瀬　裕文</cp:lastModifiedBy>
  <cp:lastPrinted>2016-02-21T23:45:18Z</cp:lastPrinted>
  <dcterms:created xsi:type="dcterms:W3CDTF">2016-01-14T11:02:35Z</dcterms:created>
  <dcterms:modified xsi:type="dcterms:W3CDTF">2016-02-24T01:01:24Z</dcterms:modified>
  <cp:category/>
</cp:coreProperties>
</file>