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<sst xmlns="http://schemas.openxmlformats.org/spreadsheetml/2006/main" count="221" uniqueCount="111">
  <si>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</si>
  <si>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</si>
  <si>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</si>
  <si>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</si>
  <si>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</si>
  <si>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</si>
  <si>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</si>
  <si>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</si>
  <si>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</si>
  <si>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</si>
  <si>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</si>
  <si>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</si>
  <si>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</si>
  <si>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</si>
  <si>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</si>
  <si>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</si>
  <si>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</si>
  <si>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</si>
  <si>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</si>
  <si>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</si>
  <si>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</si>
  <si>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</si>
  <si>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</si>
  <si>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</si>
  <si>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</si>
  <si>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</si>
  <si>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</si>
  <si>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</si>
  <si>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</si>
  <si>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</si>
  <si>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</si>
  <si>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</si>
  <si>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</si>
  <si>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</si>
  <si>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</si>
  <si>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</si>
  <si>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</si>
  <si>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</si>
  <si>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</si>
  <si>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</si>
  <si>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</si>
  <si>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</si>
  <si>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</si>
  <si>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</si>
  <si>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</si>
  <si>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</si>
  <si>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</si>
  <si>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</si>
  <si>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</si>
  <si>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</si>
  <si>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</si>
  <si>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</si>
  <si>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</si>
  <si>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</si>
  <si>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</si>
  <si>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</si>
  <si>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</si>
  <si>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</si>
  <si>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</si>
  <si>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</si>
  <si>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</si>
  <si>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</si>
  <si>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</si>
  <si>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</si>
  <si>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</si>
  <si>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</si>
  <si>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</si>
  <si>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</si>
  <si>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</si>
  <si>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</si>
  <si>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</si>
  <si>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</si>
  <si>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</si>
  <si>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</si>
  <si>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</si>
  <si>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</si>
  <si>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</si>
  <si>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</si>
  <si>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</si>
  <si>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</si>
  <si>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</si>
  <si>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</si>
  <si>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</si>
  <si>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</si>
  <si>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</si>
  <si>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</si>
  <si>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</si>
  <si>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</si>
  <si>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</si>
  <si>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</si>
  <si>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</si>
  <si>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</si>
  <si>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</si>
  <si>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</si>
  <si>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</si>
  <si>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</si>
  <si>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淡路市</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</si>
  <si>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</si>
  <si>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</si>
  <si>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</si>
  <si>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</si>
  <si>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</si>
  <si>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</si>
  <si>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</si>
  <si>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</si>
  <si>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</si>
  <si>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</si>
  <si>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</si>
  <si>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本市の下水道事業については、供用開始から20年以内であることから、管渠の更新は行っていません。
　一方、処理場等の施設については耐用年数を過ぎて老朽化が進んでいることから、淡路・東浦浄化センターにおいては平成22年度に策定した長寿命化計画に基づき、経年劣化によって機能が低下した設備の更新を行っています。
　今後、津名浄化センターにおいても長寿命化計画を策定し、老朽化した設備の更新を行っていく予定です。</t>
    <rPh sb="1" eb="2">
      <t>ホン</t>
    </rPh>
    <rPh sb="2" eb="3">
      <t>シ</t>
    </rPh>
    <rPh sb="4" eb="7">
      <t>ゲスイドウ</t>
    </rPh>
    <rPh sb="7" eb="9">
      <t>ジギョウ</t>
    </rPh>
    <rPh sb="15" eb="17">
      <t>キョウヨウ</t>
    </rPh>
    <rPh sb="17" eb="19">
      <t>カイシ</t>
    </rPh>
    <rPh sb="23" eb="24">
      <t>ネン</t>
    </rPh>
    <rPh sb="24" eb="26">
      <t>イナイ</t>
    </rPh>
    <rPh sb="34" eb="36">
      <t>カンキョ</t>
    </rPh>
    <rPh sb="37" eb="39">
      <t>コウシン</t>
    </rPh>
    <rPh sb="40" eb="41">
      <t>オコナ</t>
    </rPh>
    <rPh sb="50" eb="52">
      <t>イッポウ</t>
    </rPh>
    <rPh sb="53" eb="56">
      <t>ショリジョウ</t>
    </rPh>
    <rPh sb="56" eb="57">
      <t>トウ</t>
    </rPh>
    <rPh sb="58" eb="60">
      <t>シセツ</t>
    </rPh>
    <rPh sb="65" eb="67">
      <t>タイヨウ</t>
    </rPh>
    <rPh sb="67" eb="69">
      <t>ネンスウ</t>
    </rPh>
    <rPh sb="70" eb="71">
      <t>ス</t>
    </rPh>
    <rPh sb="73" eb="76">
      <t>ロウキュウカ</t>
    </rPh>
    <rPh sb="77" eb="78">
      <t>スス</t>
    </rPh>
    <rPh sb="87" eb="89">
      <t>アワジ</t>
    </rPh>
    <rPh sb="90" eb="92">
      <t>ヒガシウラ</t>
    </rPh>
    <rPh sb="92" eb="94">
      <t>ジョウカ</t>
    </rPh>
    <rPh sb="103" eb="105">
      <t>ヘイセイ</t>
    </rPh>
    <rPh sb="107" eb="109">
      <t>ネンド</t>
    </rPh>
    <rPh sb="110" eb="112">
      <t>サクテイ</t>
    </rPh>
    <rPh sb="114" eb="115">
      <t>チョウ</t>
    </rPh>
    <rPh sb="115" eb="118">
      <t>ジュミョウカ</t>
    </rPh>
    <rPh sb="118" eb="120">
      <t>ケイカク</t>
    </rPh>
    <rPh sb="121" eb="122">
      <t>モト</t>
    </rPh>
    <rPh sb="125" eb="127">
      <t>ケイネン</t>
    </rPh>
    <rPh sb="127" eb="129">
      <t>レッカ</t>
    </rPh>
    <rPh sb="133" eb="135">
      <t>キノウ</t>
    </rPh>
    <rPh sb="136" eb="138">
      <t>テイカ</t>
    </rPh>
    <rPh sb="140" eb="142">
      <t>セツビ</t>
    </rPh>
    <rPh sb="143" eb="145">
      <t>コウシン</t>
    </rPh>
    <rPh sb="146" eb="147">
      <t>オコナ</t>
    </rPh>
    <rPh sb="155" eb="157">
      <t>コンゴ</t>
    </rPh>
    <rPh sb="158" eb="160">
      <t>ツナ</t>
    </rPh>
    <rPh sb="160" eb="162">
      <t>ジョウカ</t>
    </rPh>
    <rPh sb="171" eb="172">
      <t>チョウ</t>
    </rPh>
    <rPh sb="172" eb="175">
      <t>ジュミョウカ</t>
    </rPh>
    <rPh sb="175" eb="177">
      <t>ケイカク</t>
    </rPh>
    <rPh sb="178" eb="180">
      <t>サクテイ</t>
    </rPh>
    <rPh sb="182" eb="185">
      <t>ロウキュウカ</t>
    </rPh>
    <rPh sb="187" eb="189">
      <t>セツビ</t>
    </rPh>
    <rPh sb="190" eb="192">
      <t>コウシン</t>
    </rPh>
    <rPh sb="193" eb="194">
      <t>オコナ</t>
    </rPh>
    <rPh sb="198" eb="200">
      <t>ヨテイ</t>
    </rPh>
    <phoneticPr fontId="4"/>
  </si>
  <si>
    <t>　本市の下水道事業では、平成20年度から包括的民間委託により維持管理費の削減を図るとともに、後年度に発生する元利償還金を抑制するため、建設改良費を大幅に抑えてきました。また、平成22年4月1日から下水道使用料を改定し、全体で約12％の値上げを行って、経営基盤の強化を図ってきました。
　今後、事業計画の見直しを進め、未整備の区域においては合併浄化槽による生活排水の適正処理を図ってまいります。
　また、経営の改善に向けて経営戦略の策定を検討しており、地方公営企業法の財務規定の適用に向けた資産調査及び評価を行い、平成31年度からの企業会計移行を進めています。これにより、減価償却費を含めた正確な費用を把握することで経営状況を明確化し、経営改善につなげてまいります。</t>
    <rPh sb="1" eb="2">
      <t>ホン</t>
    </rPh>
    <rPh sb="2" eb="3">
      <t>シ</t>
    </rPh>
    <rPh sb="4" eb="7">
      <t>ゲスイドウ</t>
    </rPh>
    <rPh sb="7" eb="9">
      <t>ジギョウ</t>
    </rPh>
    <rPh sb="12" eb="14">
      <t>ヘイセイ</t>
    </rPh>
    <rPh sb="16" eb="18">
      <t>ネンド</t>
    </rPh>
    <rPh sb="20" eb="23">
      <t>ホウカツテキ</t>
    </rPh>
    <rPh sb="23" eb="25">
      <t>ミンカン</t>
    </rPh>
    <rPh sb="25" eb="27">
      <t>イタク</t>
    </rPh>
    <rPh sb="30" eb="32">
      <t>イジ</t>
    </rPh>
    <rPh sb="32" eb="34">
      <t>カンリ</t>
    </rPh>
    <rPh sb="34" eb="35">
      <t>ヒ</t>
    </rPh>
    <rPh sb="36" eb="38">
      <t>サクゲン</t>
    </rPh>
    <rPh sb="39" eb="40">
      <t>ハカ</t>
    </rPh>
    <rPh sb="46" eb="49">
      <t>コウネンド</t>
    </rPh>
    <rPh sb="50" eb="52">
      <t>ハッセイ</t>
    </rPh>
    <rPh sb="54" eb="56">
      <t>ガンリ</t>
    </rPh>
    <rPh sb="56" eb="59">
      <t>ショウカンキン</t>
    </rPh>
    <rPh sb="60" eb="62">
      <t>ヨクセイ</t>
    </rPh>
    <rPh sb="67" eb="69">
      <t>ケンセツ</t>
    </rPh>
    <rPh sb="69" eb="71">
      <t>カイリョウ</t>
    </rPh>
    <rPh sb="71" eb="72">
      <t>ヒ</t>
    </rPh>
    <rPh sb="73" eb="75">
      <t>オオハバ</t>
    </rPh>
    <rPh sb="76" eb="77">
      <t>オサ</t>
    </rPh>
    <rPh sb="87" eb="89">
      <t>ヘイセイ</t>
    </rPh>
    <rPh sb="98" eb="101">
      <t>ゲスイドウ</t>
    </rPh>
    <rPh sb="101" eb="104">
      <t>シヨウリョウ</t>
    </rPh>
    <rPh sb="105" eb="107">
      <t>カイテイ</t>
    </rPh>
    <rPh sb="109" eb="111">
      <t>ゼンタイ</t>
    </rPh>
    <rPh sb="112" eb="113">
      <t>ヤク</t>
    </rPh>
    <rPh sb="117" eb="119">
      <t>ネア</t>
    </rPh>
    <rPh sb="121" eb="122">
      <t>オコナ</t>
    </rPh>
    <rPh sb="125" eb="127">
      <t>ケイエイ</t>
    </rPh>
    <rPh sb="127" eb="129">
      <t>キバン</t>
    </rPh>
    <rPh sb="130" eb="132">
      <t>キョウカ</t>
    </rPh>
    <rPh sb="133" eb="134">
      <t>ハカ</t>
    </rPh>
    <rPh sb="143" eb="145">
      <t>コンゴ</t>
    </rPh>
    <rPh sb="146" eb="148">
      <t>ジギョウ</t>
    </rPh>
    <rPh sb="148" eb="150">
      <t>ケイカク</t>
    </rPh>
    <rPh sb="151" eb="153">
      <t>ミナオ</t>
    </rPh>
    <rPh sb="155" eb="156">
      <t>スス</t>
    </rPh>
    <rPh sb="158" eb="161">
      <t>ミセイビ</t>
    </rPh>
    <rPh sb="162" eb="164">
      <t>クイキ</t>
    </rPh>
    <rPh sb="169" eb="171">
      <t>ガッペイ</t>
    </rPh>
    <rPh sb="171" eb="174">
      <t>ジョウカソウ</t>
    </rPh>
    <rPh sb="177" eb="179">
      <t>セイカツ</t>
    </rPh>
    <rPh sb="179" eb="181">
      <t>ハイスイ</t>
    </rPh>
    <rPh sb="182" eb="184">
      <t>テキセイ</t>
    </rPh>
    <rPh sb="184" eb="186">
      <t>ショリ</t>
    </rPh>
    <rPh sb="187" eb="188">
      <t>ハカ</t>
    </rPh>
    <rPh sb="201" eb="203">
      <t>ケイエイ</t>
    </rPh>
    <rPh sb="204" eb="206">
      <t>カイゼン</t>
    </rPh>
    <rPh sb="207" eb="208">
      <t>ム</t>
    </rPh>
    <rPh sb="210" eb="212">
      <t>ケイエイ</t>
    </rPh>
    <rPh sb="212" eb="214">
      <t>センリャク</t>
    </rPh>
    <rPh sb="215" eb="217">
      <t>サクテイ</t>
    </rPh>
    <rPh sb="218" eb="220">
      <t>ケントウ</t>
    </rPh>
    <rPh sb="225" eb="227">
      <t>チホウ</t>
    </rPh>
    <rPh sb="227" eb="229">
      <t>コウエイ</t>
    </rPh>
    <rPh sb="229" eb="231">
      <t>キギョウ</t>
    </rPh>
    <rPh sb="231" eb="232">
      <t>ホウ</t>
    </rPh>
    <rPh sb="233" eb="235">
      <t>ザイム</t>
    </rPh>
    <rPh sb="235" eb="237">
      <t>キテイ</t>
    </rPh>
    <rPh sb="238" eb="240">
      <t>テキヨウ</t>
    </rPh>
    <rPh sb="241" eb="242">
      <t>ム</t>
    </rPh>
    <rPh sb="244" eb="246">
      <t>シサン</t>
    </rPh>
    <rPh sb="246" eb="248">
      <t>チョウサ</t>
    </rPh>
    <rPh sb="248" eb="249">
      <t>オヨ</t>
    </rPh>
    <rPh sb="250" eb="252">
      <t>ヒョウカ</t>
    </rPh>
    <rPh sb="253" eb="254">
      <t>オコナ</t>
    </rPh>
    <rPh sb="256" eb="258">
      <t>ヘイセイ</t>
    </rPh>
    <rPh sb="260" eb="262">
      <t>ネンド</t>
    </rPh>
    <rPh sb="265" eb="267">
      <t>キギョウ</t>
    </rPh>
    <rPh sb="267" eb="269">
      <t>カイケイ</t>
    </rPh>
    <rPh sb="269" eb="271">
      <t>イコウ</t>
    </rPh>
    <rPh sb="272" eb="273">
      <t>スス</t>
    </rPh>
    <rPh sb="285" eb="287">
      <t>ゲンカ</t>
    </rPh>
    <rPh sb="287" eb="289">
      <t>ショウキャク</t>
    </rPh>
    <rPh sb="289" eb="290">
      <t>ヒ</t>
    </rPh>
    <rPh sb="291" eb="292">
      <t>フク</t>
    </rPh>
    <rPh sb="294" eb="296">
      <t>セイカク</t>
    </rPh>
    <rPh sb="297" eb="299">
      <t>ヒヨウ</t>
    </rPh>
    <rPh sb="300" eb="302">
      <t>ハアク</t>
    </rPh>
    <rPh sb="307" eb="309">
      <t>ケイエイ</t>
    </rPh>
    <rPh sb="309" eb="311">
      <t>ジョウキョウ</t>
    </rPh>
    <rPh sb="312" eb="314">
      <t>メイカク</t>
    </rPh>
    <rPh sb="314" eb="315">
      <t>カ</t>
    </rPh>
    <rPh sb="317" eb="319">
      <t>ケイエイ</t>
    </rPh>
    <rPh sb="319" eb="321">
      <t>カイゼン</t>
    </rPh>
    <phoneticPr fontId="4"/>
  </si>
  <si>
    <t>　本市は平成17年4月1日に淡路島北部の5町合併によって誕生した市であり、旧町における中心的市街地が各地に点在しています。また、市の南北には北淡山地が貫いており、山間部が多いことから、下水道の整備に要する建設改良費が割高で、その結果、資本費が高額となっています。
　一方、本市の公共下水道の供用開始は平成9年度であり、供用開始以前に浄化槽によって水洗便所を設置している人口が多いことから、下水道への接続率を示す水洗化率は70％程度にとどまっています。そのため、下水道使用料によって賄うべき汚水処理費を賄うことができず、経費回収率については60％程度にとどまっています。
　対応策として、供用開始から3年以内の区域を対象に、下水道使用料の減免や早期接続奨励金の制度を継続することにより、今後とも水洗化率の向上を図っていきます。
　また、料金収入には若干の伸びがありますが、地方債の償還が増加していることから、収益的収支比率は減少の傾向にあります。
　なお、本市内の淡路・東浦処理区においては、公共下水道事業で建設した処理場等の施設を特定環境保全公共下水道事業でも使用しています。そのため、公共下水道事業の類似団体平均値との比較では資本費が高額となっていることから、企業債残高と汚水処理原価についてはいずれも高くなっており、その一方で、施設利用率については低くなっています。</t>
    <rPh sb="1" eb="2">
      <t>ホン</t>
    </rPh>
    <rPh sb="2" eb="3">
      <t>シ</t>
    </rPh>
    <rPh sb="4" eb="6">
      <t>ヘイセイ</t>
    </rPh>
    <rPh sb="8" eb="9">
      <t>ネン</t>
    </rPh>
    <rPh sb="10" eb="11">
      <t>ガツ</t>
    </rPh>
    <rPh sb="12" eb="13">
      <t>ニチ</t>
    </rPh>
    <rPh sb="14" eb="17">
      <t>アワジシマ</t>
    </rPh>
    <rPh sb="17" eb="19">
      <t>ホクブ</t>
    </rPh>
    <rPh sb="21" eb="22">
      <t>チョウ</t>
    </rPh>
    <rPh sb="22" eb="24">
      <t>ガッペイ</t>
    </rPh>
    <rPh sb="28" eb="30">
      <t>タンジョウ</t>
    </rPh>
    <rPh sb="32" eb="33">
      <t>シ</t>
    </rPh>
    <rPh sb="37" eb="38">
      <t>キュウ</t>
    </rPh>
    <rPh sb="38" eb="39">
      <t>チョウ</t>
    </rPh>
    <rPh sb="43" eb="46">
      <t>チュウシンテキ</t>
    </rPh>
    <rPh sb="46" eb="49">
      <t>シガイチ</t>
    </rPh>
    <rPh sb="50" eb="52">
      <t>カクチ</t>
    </rPh>
    <rPh sb="53" eb="55">
      <t>テンザイ</t>
    </rPh>
    <rPh sb="64" eb="65">
      <t>シ</t>
    </rPh>
    <rPh sb="66" eb="68">
      <t>ナンボク</t>
    </rPh>
    <rPh sb="70" eb="72">
      <t>ホクダン</t>
    </rPh>
    <rPh sb="72" eb="74">
      <t>サンチ</t>
    </rPh>
    <rPh sb="75" eb="76">
      <t>ツラヌ</t>
    </rPh>
    <rPh sb="81" eb="84">
      <t>サンカンブ</t>
    </rPh>
    <rPh sb="85" eb="86">
      <t>オオ</t>
    </rPh>
    <rPh sb="92" eb="95">
      <t>ゲスイドウ</t>
    </rPh>
    <rPh sb="96" eb="98">
      <t>セイビ</t>
    </rPh>
    <rPh sb="99" eb="100">
      <t>ヨウ</t>
    </rPh>
    <rPh sb="102" eb="104">
      <t>ケンセツ</t>
    </rPh>
    <rPh sb="104" eb="106">
      <t>カイリョウ</t>
    </rPh>
    <rPh sb="106" eb="107">
      <t>ヒ</t>
    </rPh>
    <rPh sb="108" eb="110">
      <t>ワリダカ</t>
    </rPh>
    <rPh sb="114" eb="116">
      <t>ケッカ</t>
    </rPh>
    <rPh sb="117" eb="119">
      <t>シホン</t>
    </rPh>
    <rPh sb="119" eb="120">
      <t>ヒ</t>
    </rPh>
    <rPh sb="121" eb="123">
      <t>コウガク</t>
    </rPh>
    <rPh sb="133" eb="135">
      <t>イッポウ</t>
    </rPh>
    <rPh sb="136" eb="137">
      <t>ホン</t>
    </rPh>
    <rPh sb="137" eb="138">
      <t>シ</t>
    </rPh>
    <rPh sb="139" eb="141">
      <t>コウキョウ</t>
    </rPh>
    <rPh sb="141" eb="144">
      <t>ゲスイドウ</t>
    </rPh>
    <rPh sb="145" eb="147">
      <t>キョウヨウ</t>
    </rPh>
    <rPh sb="147" eb="149">
      <t>カイシ</t>
    </rPh>
    <rPh sb="150" eb="152">
      <t>ヘイセイ</t>
    </rPh>
    <rPh sb="153" eb="155">
      <t>ネンド</t>
    </rPh>
    <rPh sb="159" eb="161">
      <t>キョウヨウ</t>
    </rPh>
    <rPh sb="161" eb="163">
      <t>カイシ</t>
    </rPh>
    <rPh sb="163" eb="165">
      <t>イゼン</t>
    </rPh>
    <rPh sb="166" eb="169">
      <t>ジョウカソウ</t>
    </rPh>
    <rPh sb="173" eb="175">
      <t>スイセン</t>
    </rPh>
    <rPh sb="175" eb="177">
      <t>ベンジョ</t>
    </rPh>
    <rPh sb="178" eb="180">
      <t>セッチ</t>
    </rPh>
    <rPh sb="184" eb="186">
      <t>ジンコウ</t>
    </rPh>
    <rPh sb="187" eb="188">
      <t>オオ</t>
    </rPh>
    <rPh sb="194" eb="197">
      <t>ゲスイドウ</t>
    </rPh>
    <rPh sb="199" eb="201">
      <t>セツゾク</t>
    </rPh>
    <rPh sb="201" eb="202">
      <t>リツ</t>
    </rPh>
    <rPh sb="203" eb="204">
      <t>シメ</t>
    </rPh>
    <rPh sb="205" eb="208">
      <t>スイセンカ</t>
    </rPh>
    <rPh sb="208" eb="209">
      <t>リツ</t>
    </rPh>
    <rPh sb="213" eb="215">
      <t>テイド</t>
    </rPh>
    <rPh sb="230" eb="233">
      <t>ゲスイドウ</t>
    </rPh>
    <rPh sb="233" eb="236">
      <t>シヨウリョウ</t>
    </rPh>
    <rPh sb="240" eb="241">
      <t>マカナ</t>
    </rPh>
    <rPh sb="244" eb="246">
      <t>オスイ</t>
    </rPh>
    <rPh sb="246" eb="248">
      <t>ショリ</t>
    </rPh>
    <rPh sb="248" eb="249">
      <t>ヒ</t>
    </rPh>
    <rPh sb="250" eb="251">
      <t>マカナ</t>
    </rPh>
    <rPh sb="259" eb="261">
      <t>ケイヒ</t>
    </rPh>
    <rPh sb="261" eb="263">
      <t>カイシュウ</t>
    </rPh>
    <rPh sb="263" eb="264">
      <t>リツ</t>
    </rPh>
    <rPh sb="272" eb="274">
      <t>テイド</t>
    </rPh>
    <rPh sb="286" eb="288">
      <t>タイオウ</t>
    </rPh>
    <rPh sb="288" eb="289">
      <t>サク</t>
    </rPh>
    <rPh sb="293" eb="295">
      <t>キョウヨウ</t>
    </rPh>
    <rPh sb="295" eb="297">
      <t>カイシ</t>
    </rPh>
    <rPh sb="300" eb="301">
      <t>ネン</t>
    </rPh>
    <rPh sb="301" eb="303">
      <t>イナイ</t>
    </rPh>
    <rPh sb="304" eb="306">
      <t>クイキ</t>
    </rPh>
    <rPh sb="307" eb="309">
      <t>タイショウ</t>
    </rPh>
    <rPh sb="311" eb="314">
      <t>ゲスイドウ</t>
    </rPh>
    <rPh sb="314" eb="317">
      <t>シヨウリョウ</t>
    </rPh>
    <rPh sb="318" eb="320">
      <t>ゲンメン</t>
    </rPh>
    <rPh sb="321" eb="323">
      <t>ソウキ</t>
    </rPh>
    <rPh sb="323" eb="325">
      <t>セツゾク</t>
    </rPh>
    <rPh sb="325" eb="328">
      <t>ショウレイキン</t>
    </rPh>
    <rPh sb="329" eb="331">
      <t>セイド</t>
    </rPh>
    <rPh sb="332" eb="334">
      <t>ケイゾク</t>
    </rPh>
    <rPh sb="342" eb="344">
      <t>コンゴ</t>
    </rPh>
    <rPh sb="346" eb="349">
      <t>スイセンカ</t>
    </rPh>
    <rPh sb="349" eb="350">
      <t>リツ</t>
    </rPh>
    <rPh sb="351" eb="353">
      <t>コウジョウ</t>
    </rPh>
    <rPh sb="354" eb="355">
      <t>ハカ</t>
    </rPh>
    <rPh sb="367" eb="369">
      <t>リョウキン</t>
    </rPh>
    <rPh sb="369" eb="371">
      <t>シュウニュウ</t>
    </rPh>
    <rPh sb="373" eb="375">
      <t>ジャッカン</t>
    </rPh>
    <rPh sb="376" eb="377">
      <t>ノ</t>
    </rPh>
    <rPh sb="385" eb="388">
      <t>チホウサイ</t>
    </rPh>
    <rPh sb="389" eb="391">
      <t>ショウカン</t>
    </rPh>
    <rPh sb="392" eb="394">
      <t>ゾウカ</t>
    </rPh>
    <rPh sb="403" eb="406">
      <t>シュウエキテキ</t>
    </rPh>
    <rPh sb="406" eb="408">
      <t>シュウシ</t>
    </rPh>
    <rPh sb="408" eb="410">
      <t>ヒリツ</t>
    </rPh>
    <rPh sb="411" eb="413">
      <t>ゲンショウ</t>
    </rPh>
    <rPh sb="414" eb="416">
      <t>ケイコウ</t>
    </rPh>
    <rPh sb="427" eb="428">
      <t>ホン</t>
    </rPh>
    <rPh sb="428" eb="429">
      <t>シ</t>
    </rPh>
    <rPh sb="429" eb="430">
      <t>ナイ</t>
    </rPh>
    <rPh sb="431" eb="433">
      <t>アワジ</t>
    </rPh>
    <rPh sb="435" eb="436">
      <t>ウラ</t>
    </rPh>
    <rPh sb="436" eb="438">
      <t>ショリ</t>
    </rPh>
    <rPh sb="438" eb="439">
      <t>ク</t>
    </rPh>
    <rPh sb="462" eb="464">
      <t>シセツ</t>
    </rPh>
    <rPh sb="493" eb="495">
      <t>コウキョウ</t>
    </rPh>
    <rPh sb="495" eb="498">
      <t>ゲスイドウ</t>
    </rPh>
    <rPh sb="498" eb="500">
      <t>ジギョウ</t>
    </rPh>
    <rPh sb="514" eb="516">
      <t>シホン</t>
    </rPh>
    <rPh sb="516" eb="517">
      <t>ヒ</t>
    </rPh>
    <rPh sb="518" eb="520">
      <t>コウガク</t>
    </rPh>
    <rPh sb="562" eb="564">
      <t>イッポウ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</si>
</sst>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0168832"/>
        <c:axId val="8018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7.0000000000000007E-2</c:v>
                </c:pt>
                <c:pt idx="1">
                  <c:v>0</c:v>
                </c:pt>
                <c:pt idx="2" formatCode="#,##0.00;&quot;△&quot;#,##0.00;&quot;-&quot;">
                  <c:v>7.0000000000000007E-2</c:v>
                </c:pt>
                <c:pt idx="3" formatCode="#,##0.00;&quot;△&quot;#,##0.00;&quot;-&quot;">
                  <c:v>0.14000000000000001</c:v>
                </c:pt>
                <c:pt idx="4" formatCode="#,##0.00;&quot;△&quot;#,##0.00;&quot;-&quot;">
                  <c:v>0.03</c:v>
                </c:pt>
              </c:numCache>
            </c:numRef>
          </c:val>
          <c:smooth val="0"/>
        </c:ser>
        <c:dLbls>
          <c:showLegendKey val="0"/>
          <c:showVal val="0"/>
          <c:showCatName val="0"/>
          <c:showSerName val="0"/>
          <c:showPercent val="0"/>
          <c:showBubbleSize val="0"/>
        </c:dLbls>
        <c:marker val="1"/>
        <c:smooth val="0"/>
        <c:axId val="80168832"/>
        <c:axId val="80187392"/>
      </c:lineChart>
      <c:dateAx>
        <c:axId val="80168832"/>
        <c:scaling>
          <c:orientation val="minMax"/>
        </c:scaling>
        <c:delete val="1"/>
        <c:axPos val="b"/>
        <c:numFmt formatCode="ge" sourceLinked="1"/>
        <c:majorTickMark val="none"/>
        <c:minorTickMark val="none"/>
        <c:tickLblPos val="none"/>
        <c:crossAx val="80187392"/>
        <c:crosses val="autoZero"/>
        <c:auto val="1"/>
        <c:lblOffset val="100"/>
        <c:baseTimeUnit val="years"/>
      </c:dateAx>
      <c:valAx>
        <c:axId val="8018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16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23.51</c:v>
                </c:pt>
                <c:pt idx="1">
                  <c:v>23.04</c:v>
                </c:pt>
                <c:pt idx="2">
                  <c:v>24.76</c:v>
                </c:pt>
                <c:pt idx="3">
                  <c:v>26.68</c:v>
                </c:pt>
                <c:pt idx="4">
                  <c:v>24.8</c:v>
                </c:pt>
              </c:numCache>
            </c:numRef>
          </c:val>
        </c:ser>
        <c:dLbls>
          <c:showLegendKey val="0"/>
          <c:showVal val="0"/>
          <c:showCatName val="0"/>
          <c:showSerName val="0"/>
          <c:showPercent val="0"/>
          <c:showBubbleSize val="0"/>
        </c:dLbls>
        <c:gapWidth val="150"/>
        <c:axId val="84646144"/>
        <c:axId val="8466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c:v>
                </c:pt>
                <c:pt idx="1">
                  <c:v>41.48</c:v>
                </c:pt>
                <c:pt idx="2">
                  <c:v>49.29</c:v>
                </c:pt>
                <c:pt idx="3">
                  <c:v>50.32</c:v>
                </c:pt>
                <c:pt idx="4">
                  <c:v>49.89</c:v>
                </c:pt>
              </c:numCache>
            </c:numRef>
          </c:val>
          <c:smooth val="0"/>
        </c:ser>
        <c:dLbls>
          <c:showLegendKey val="0"/>
          <c:showVal val="0"/>
          <c:showCatName val="0"/>
          <c:showSerName val="0"/>
          <c:showPercent val="0"/>
          <c:showBubbleSize val="0"/>
        </c:dLbls>
        <c:marker val="1"/>
        <c:smooth val="0"/>
        <c:axId val="84646144"/>
        <c:axId val="84668800"/>
      </c:lineChart>
      <c:dateAx>
        <c:axId val="84646144"/>
        <c:scaling>
          <c:orientation val="minMax"/>
        </c:scaling>
        <c:delete val="1"/>
        <c:axPos val="b"/>
        <c:numFmt formatCode="ge" sourceLinked="1"/>
        <c:majorTickMark val="none"/>
        <c:minorTickMark val="none"/>
        <c:tickLblPos val="none"/>
        <c:crossAx val="84668800"/>
        <c:crosses val="autoZero"/>
        <c:auto val="1"/>
        <c:lblOffset val="100"/>
        <c:baseTimeUnit val="years"/>
      </c:dateAx>
      <c:valAx>
        <c:axId val="8466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4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63.47</c:v>
                </c:pt>
                <c:pt idx="1">
                  <c:v>66.23</c:v>
                </c:pt>
                <c:pt idx="2">
                  <c:v>67.3</c:v>
                </c:pt>
                <c:pt idx="3">
                  <c:v>68.17</c:v>
                </c:pt>
                <c:pt idx="4">
                  <c:v>68.510000000000005</c:v>
                </c:pt>
              </c:numCache>
            </c:numRef>
          </c:val>
        </c:ser>
        <c:dLbls>
          <c:showLegendKey val="0"/>
          <c:showVal val="0"/>
          <c:showCatName val="0"/>
          <c:showSerName val="0"/>
          <c:showPercent val="0"/>
          <c:showBubbleSize val="0"/>
        </c:dLbls>
        <c:gapWidth val="150"/>
        <c:axId val="86857600"/>
        <c:axId val="8686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64.55</c:v>
                </c:pt>
                <c:pt idx="1">
                  <c:v>65.739999999999995</c:v>
                </c:pt>
                <c:pt idx="2">
                  <c:v>84.31</c:v>
                </c:pt>
                <c:pt idx="3">
                  <c:v>84.57</c:v>
                </c:pt>
                <c:pt idx="4">
                  <c:v>84.73</c:v>
                </c:pt>
              </c:numCache>
            </c:numRef>
          </c:val>
          <c:smooth val="0"/>
        </c:ser>
        <c:dLbls>
          <c:showLegendKey val="0"/>
          <c:showVal val="0"/>
          <c:showCatName val="0"/>
          <c:showSerName val="0"/>
          <c:showPercent val="0"/>
          <c:showBubbleSize val="0"/>
        </c:dLbls>
        <c:marker val="1"/>
        <c:smooth val="0"/>
        <c:axId val="86857600"/>
        <c:axId val="86863872"/>
      </c:lineChart>
      <c:dateAx>
        <c:axId val="86857600"/>
        <c:scaling>
          <c:orientation val="minMax"/>
        </c:scaling>
        <c:delete val="1"/>
        <c:axPos val="b"/>
        <c:numFmt formatCode="ge" sourceLinked="1"/>
        <c:majorTickMark val="none"/>
        <c:minorTickMark val="none"/>
        <c:tickLblPos val="none"/>
        <c:crossAx val="86863872"/>
        <c:crosses val="autoZero"/>
        <c:auto val="1"/>
        <c:lblOffset val="100"/>
        <c:baseTimeUnit val="years"/>
      </c:dateAx>
      <c:valAx>
        <c:axId val="8686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5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75.28</c:v>
                </c:pt>
                <c:pt idx="1">
                  <c:v>80.260000000000005</c:v>
                </c:pt>
                <c:pt idx="2">
                  <c:v>81.95</c:v>
                </c:pt>
                <c:pt idx="3">
                  <c:v>81.5</c:v>
                </c:pt>
                <c:pt idx="4">
                  <c:v>80.739999999999995</c:v>
                </c:pt>
              </c:numCache>
            </c:numRef>
          </c:val>
        </c:ser>
        <c:dLbls>
          <c:showLegendKey val="0"/>
          <c:showVal val="0"/>
          <c:showCatName val="0"/>
          <c:showSerName val="0"/>
          <c:showPercent val="0"/>
          <c:showBubbleSize val="0"/>
        </c:dLbls>
        <c:gapWidth val="150"/>
        <c:axId val="81528320"/>
        <c:axId val="8153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528320"/>
        <c:axId val="81530240"/>
      </c:lineChart>
      <c:dateAx>
        <c:axId val="81528320"/>
        <c:scaling>
          <c:orientation val="minMax"/>
        </c:scaling>
        <c:delete val="1"/>
        <c:axPos val="b"/>
        <c:numFmt formatCode="ge" sourceLinked="1"/>
        <c:majorTickMark val="none"/>
        <c:minorTickMark val="none"/>
        <c:tickLblPos val="none"/>
        <c:crossAx val="81530240"/>
        <c:crosses val="autoZero"/>
        <c:auto val="1"/>
        <c:lblOffset val="100"/>
        <c:baseTimeUnit val="years"/>
      </c:dateAx>
      <c:valAx>
        <c:axId val="8153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52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564800"/>
        <c:axId val="8156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564800"/>
        <c:axId val="81566720"/>
      </c:lineChart>
      <c:dateAx>
        <c:axId val="81564800"/>
        <c:scaling>
          <c:orientation val="minMax"/>
        </c:scaling>
        <c:delete val="1"/>
        <c:axPos val="b"/>
        <c:numFmt formatCode="ge" sourceLinked="1"/>
        <c:majorTickMark val="none"/>
        <c:minorTickMark val="none"/>
        <c:tickLblPos val="none"/>
        <c:crossAx val="81566720"/>
        <c:crosses val="autoZero"/>
        <c:auto val="1"/>
        <c:lblOffset val="100"/>
        <c:baseTimeUnit val="years"/>
      </c:dateAx>
      <c:valAx>
        <c:axId val="8156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56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108032"/>
        <c:axId val="8410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108032"/>
        <c:axId val="84109952"/>
      </c:lineChart>
      <c:dateAx>
        <c:axId val="84108032"/>
        <c:scaling>
          <c:orientation val="minMax"/>
        </c:scaling>
        <c:delete val="1"/>
        <c:axPos val="b"/>
        <c:numFmt formatCode="ge" sourceLinked="1"/>
        <c:majorTickMark val="none"/>
        <c:minorTickMark val="none"/>
        <c:tickLblPos val="none"/>
        <c:crossAx val="84109952"/>
        <c:crosses val="autoZero"/>
        <c:auto val="1"/>
        <c:lblOffset val="100"/>
        <c:baseTimeUnit val="years"/>
      </c:dateAx>
      <c:valAx>
        <c:axId val="8410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0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146432"/>
        <c:axId val="8422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146432"/>
        <c:axId val="84222336"/>
      </c:lineChart>
      <c:dateAx>
        <c:axId val="84146432"/>
        <c:scaling>
          <c:orientation val="minMax"/>
        </c:scaling>
        <c:delete val="1"/>
        <c:axPos val="b"/>
        <c:numFmt formatCode="ge" sourceLinked="1"/>
        <c:majorTickMark val="none"/>
        <c:minorTickMark val="none"/>
        <c:tickLblPos val="none"/>
        <c:crossAx val="84222336"/>
        <c:crosses val="autoZero"/>
        <c:auto val="1"/>
        <c:lblOffset val="100"/>
        <c:baseTimeUnit val="years"/>
      </c:dateAx>
      <c:valAx>
        <c:axId val="8422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4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257024"/>
        <c:axId val="8426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257024"/>
        <c:axId val="84263296"/>
      </c:lineChart>
      <c:dateAx>
        <c:axId val="84257024"/>
        <c:scaling>
          <c:orientation val="minMax"/>
        </c:scaling>
        <c:delete val="1"/>
        <c:axPos val="b"/>
        <c:numFmt formatCode="ge" sourceLinked="1"/>
        <c:majorTickMark val="none"/>
        <c:minorTickMark val="none"/>
        <c:tickLblPos val="none"/>
        <c:crossAx val="84263296"/>
        <c:crosses val="autoZero"/>
        <c:auto val="1"/>
        <c:lblOffset val="100"/>
        <c:baseTimeUnit val="years"/>
      </c:dateAx>
      <c:valAx>
        <c:axId val="8426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5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2518.8200000000002</c:v>
                </c:pt>
                <c:pt idx="1">
                  <c:v>2435.2800000000002</c:v>
                </c:pt>
                <c:pt idx="2">
                  <c:v>2244.09</c:v>
                </c:pt>
                <c:pt idx="3">
                  <c:v>2108.04</c:v>
                </c:pt>
                <c:pt idx="4">
                  <c:v>1981.34</c:v>
                </c:pt>
              </c:numCache>
            </c:numRef>
          </c:val>
        </c:ser>
        <c:dLbls>
          <c:showLegendKey val="0"/>
          <c:showVal val="0"/>
          <c:showCatName val="0"/>
          <c:showSerName val="0"/>
          <c:showPercent val="0"/>
          <c:showBubbleSize val="0"/>
        </c:dLbls>
        <c:gapWidth val="150"/>
        <c:axId val="84547456"/>
        <c:axId val="8455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1897.09</c:v>
                </c:pt>
                <c:pt idx="1">
                  <c:v>1734.34</c:v>
                </c:pt>
                <c:pt idx="2">
                  <c:v>1309.43</c:v>
                </c:pt>
                <c:pt idx="3">
                  <c:v>1306.92</c:v>
                </c:pt>
                <c:pt idx="4">
                  <c:v>1203.71</c:v>
                </c:pt>
              </c:numCache>
            </c:numRef>
          </c:val>
          <c:smooth val="0"/>
        </c:ser>
        <c:dLbls>
          <c:showLegendKey val="0"/>
          <c:showVal val="0"/>
          <c:showCatName val="0"/>
          <c:showSerName val="0"/>
          <c:showPercent val="0"/>
          <c:showBubbleSize val="0"/>
        </c:dLbls>
        <c:marker val="1"/>
        <c:smooth val="0"/>
        <c:axId val="84547456"/>
        <c:axId val="84557824"/>
      </c:lineChart>
      <c:dateAx>
        <c:axId val="84547456"/>
        <c:scaling>
          <c:orientation val="minMax"/>
        </c:scaling>
        <c:delete val="1"/>
        <c:axPos val="b"/>
        <c:numFmt formatCode="ge" sourceLinked="1"/>
        <c:majorTickMark val="none"/>
        <c:minorTickMark val="none"/>
        <c:tickLblPos val="none"/>
        <c:crossAx val="84557824"/>
        <c:crosses val="autoZero"/>
        <c:auto val="1"/>
        <c:lblOffset val="100"/>
        <c:baseTimeUnit val="years"/>
      </c:dateAx>
      <c:valAx>
        <c:axId val="8455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4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54.07</c:v>
                </c:pt>
                <c:pt idx="1">
                  <c:v>55.11</c:v>
                </c:pt>
                <c:pt idx="2">
                  <c:v>58.68</c:v>
                </c:pt>
                <c:pt idx="3">
                  <c:v>63.78</c:v>
                </c:pt>
                <c:pt idx="4">
                  <c:v>63.29</c:v>
                </c:pt>
              </c:numCache>
            </c:numRef>
          </c:val>
        </c:ser>
        <c:dLbls>
          <c:showLegendKey val="0"/>
          <c:showVal val="0"/>
          <c:showCatName val="0"/>
          <c:showSerName val="0"/>
          <c:showPercent val="0"/>
          <c:showBubbleSize val="0"/>
        </c:dLbls>
        <c:gapWidth val="150"/>
        <c:axId val="84599936"/>
        <c:axId val="8460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55.28</c:v>
                </c:pt>
                <c:pt idx="1">
                  <c:v>55.91</c:v>
                </c:pt>
                <c:pt idx="2">
                  <c:v>67.59</c:v>
                </c:pt>
                <c:pt idx="3">
                  <c:v>68.510000000000005</c:v>
                </c:pt>
                <c:pt idx="4">
                  <c:v>69.739999999999995</c:v>
                </c:pt>
              </c:numCache>
            </c:numRef>
          </c:val>
          <c:smooth val="0"/>
        </c:ser>
        <c:dLbls>
          <c:showLegendKey val="0"/>
          <c:showVal val="0"/>
          <c:showCatName val="0"/>
          <c:showSerName val="0"/>
          <c:showPercent val="0"/>
          <c:showBubbleSize val="0"/>
        </c:dLbls>
        <c:marker val="1"/>
        <c:smooth val="0"/>
        <c:axId val="84599936"/>
        <c:axId val="84601856"/>
      </c:lineChart>
      <c:dateAx>
        <c:axId val="84599936"/>
        <c:scaling>
          <c:orientation val="minMax"/>
        </c:scaling>
        <c:delete val="1"/>
        <c:axPos val="b"/>
        <c:numFmt formatCode="ge" sourceLinked="1"/>
        <c:majorTickMark val="none"/>
        <c:minorTickMark val="none"/>
        <c:tickLblPos val="none"/>
        <c:crossAx val="84601856"/>
        <c:crosses val="autoZero"/>
        <c:auto val="1"/>
        <c:lblOffset val="100"/>
        <c:baseTimeUnit val="years"/>
      </c:dateAx>
      <c:valAx>
        <c:axId val="8460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9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348.23</c:v>
                </c:pt>
                <c:pt idx="1">
                  <c:v>347.5</c:v>
                </c:pt>
                <c:pt idx="2">
                  <c:v>331.15</c:v>
                </c:pt>
                <c:pt idx="3">
                  <c:v>306.44</c:v>
                </c:pt>
                <c:pt idx="4">
                  <c:v>317.95999999999998</c:v>
                </c:pt>
              </c:numCache>
            </c:numRef>
          </c:val>
        </c:ser>
        <c:dLbls>
          <c:showLegendKey val="0"/>
          <c:showVal val="0"/>
          <c:showCatName val="0"/>
          <c:showSerName val="0"/>
          <c:showPercent val="0"/>
          <c:showBubbleSize val="0"/>
        </c:dLbls>
        <c:gapWidth val="150"/>
        <c:axId val="84613760"/>
        <c:axId val="8462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290.75</c:v>
                </c:pt>
                <c:pt idx="1">
                  <c:v>284.98</c:v>
                </c:pt>
                <c:pt idx="2">
                  <c:v>251.88</c:v>
                </c:pt>
                <c:pt idx="3">
                  <c:v>247.43</c:v>
                </c:pt>
                <c:pt idx="4">
                  <c:v>248.89</c:v>
                </c:pt>
              </c:numCache>
            </c:numRef>
          </c:val>
          <c:smooth val="0"/>
        </c:ser>
        <c:dLbls>
          <c:showLegendKey val="0"/>
          <c:showVal val="0"/>
          <c:showCatName val="0"/>
          <c:showSerName val="0"/>
          <c:showPercent val="0"/>
          <c:showBubbleSize val="0"/>
        </c:dLbls>
        <c:marker val="1"/>
        <c:smooth val="0"/>
        <c:axId val="84613760"/>
        <c:axId val="84628224"/>
      </c:lineChart>
      <c:dateAx>
        <c:axId val="84613760"/>
        <c:scaling>
          <c:orientation val="minMax"/>
        </c:scaling>
        <c:delete val="1"/>
        <c:axPos val="b"/>
        <c:numFmt formatCode="ge" sourceLinked="1"/>
        <c:majorTickMark val="none"/>
        <c:minorTickMark val="none"/>
        <c:tickLblPos val="none"/>
        <c:crossAx val="84628224"/>
        <c:crosses val="autoZero"/>
        <c:auto val="1"/>
        <c:lblOffset val="100"/>
        <c:baseTimeUnit val="years"/>
      </c:dateAx>
      <c:valAx>
        <c:axId val="8462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1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5"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淡路市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Cd2</v>
      </c>
      <c r="X8" s="46"/>
      <c r="Y8" s="46"/>
      <c r="Z8" s="46"/>
      <c r="AA8" s="46"/>
      <c r="AB8" s="46"/>
      <c r="AC8" s="46"/>
      <c r="AD8" s="3"/>
      <c r="AE8" s="3"/>
      <c r="AF8" s="3"/>
      <c r="AG8" s="3"/>
      <c r="AH8" s="3"/>
      <c r="AI8" s="3"/>
      <c r="AJ8" s="3"/>
      <c r="AK8" s="3"/>
      <c r="AL8" s="47">
        <f>データ!R6</f>
        <v>46386</v>
      </c>
      <c r="AM8" s="47"/>
      <c r="AN8" s="47"/>
      <c r="AO8" s="47"/>
      <c r="AP8" s="47"/>
      <c r="AQ8" s="47"/>
      <c r="AR8" s="47"/>
      <c r="AS8" s="47"/>
      <c r="AT8" s="43">
        <f>データ!S6</f>
        <v>184.35</v>
      </c>
      <c r="AU8" s="43"/>
      <c r="AV8" s="43"/>
      <c r="AW8" s="43"/>
      <c r="AX8" s="43"/>
      <c r="AY8" s="43"/>
      <c r="AZ8" s="43"/>
      <c r="BA8" s="43"/>
      <c r="BB8" s="43">
        <f>データ!T6</f>
        <v>251.62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29.55</v>
      </c>
      <c r="Q10" s="43"/>
      <c r="R10" s="43"/>
      <c r="S10" s="43"/>
      <c r="T10" s="43"/>
      <c r="U10" s="43"/>
      <c r="V10" s="43"/>
      <c r="W10" s="43">
        <f>データ!P6</f>
        <v>75.44</v>
      </c>
      <c r="X10" s="43"/>
      <c r="Y10" s="43"/>
      <c r="Z10" s="43"/>
      <c r="AA10" s="43"/>
      <c r="AB10" s="43"/>
      <c r="AC10" s="43"/>
      <c r="AD10" s="47">
        <f>データ!Q6</f>
        <v>3261</v>
      </c>
      <c r="AE10" s="47"/>
      <c r="AF10" s="47"/>
      <c r="AG10" s="47"/>
      <c r="AH10" s="47"/>
      <c r="AI10" s="47"/>
      <c r="AJ10" s="47"/>
      <c r="AK10" s="2"/>
      <c r="AL10" s="47">
        <f>データ!U6</f>
        <v>13636</v>
      </c>
      <c r="AM10" s="47"/>
      <c r="AN10" s="47"/>
      <c r="AO10" s="47"/>
      <c r="AP10" s="47"/>
      <c r="AQ10" s="47"/>
      <c r="AR10" s="47"/>
      <c r="AS10" s="47"/>
      <c r="AT10" s="43">
        <f>データ!V6</f>
        <v>8.26</v>
      </c>
      <c r="AU10" s="43"/>
      <c r="AV10" s="43"/>
      <c r="AW10" s="43"/>
      <c r="AX10" s="43"/>
      <c r="AY10" s="43"/>
      <c r="AZ10" s="43"/>
      <c r="BA10" s="43"/>
      <c r="BB10" s="43">
        <f>データ!W6</f>
        <v>1650.85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282260</v>
      </c>
      <c r="D6" s="31">
        <f t="shared" si="3"/>
        <v>47</v>
      </c>
      <c r="E6" s="31">
        <f t="shared" si="3"/>
        <v>17</v>
      </c>
      <c r="F6" s="31">
        <f t="shared" si="3"/>
        <v>1</v>
      </c>
      <c r="G6" s="31">
        <f t="shared" si="3"/>
        <v>0</v>
      </c>
      <c r="H6" s="31" t="str">
        <f t="shared" si="3"/>
        <v>兵庫県　淡路市</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29.55</v>
      </c>
      <c r="P6" s="32">
        <f t="shared" si="3"/>
        <v>75.44</v>
      </c>
      <c r="Q6" s="32">
        <f t="shared" si="3"/>
        <v>3261</v>
      </c>
      <c r="R6" s="32">
        <f t="shared" si="3"/>
        <v>46386</v>
      </c>
      <c r="S6" s="32">
        <f t="shared" si="3"/>
        <v>184.35</v>
      </c>
      <c r="T6" s="32">
        <f t="shared" si="3"/>
        <v>251.62</v>
      </c>
      <c r="U6" s="32">
        <f t="shared" si="3"/>
        <v>13636</v>
      </c>
      <c r="V6" s="32">
        <f t="shared" si="3"/>
        <v>8.26</v>
      </c>
      <c r="W6" s="32">
        <f t="shared" si="3"/>
        <v>1650.85</v>
      </c>
      <c r="X6" s="33">
        <f>IF(X7="",NA(),X7)</f>
        <v>75.28</v>
      </c>
      <c r="Y6" s="33">
        <f t="shared" ref="Y6:AG6" si="4">IF(Y7="",NA(),Y7)</f>
        <v>80.260000000000005</v>
      </c>
      <c r="Z6" s="33">
        <f t="shared" si="4"/>
        <v>81.95</v>
      </c>
      <c r="AA6" s="33">
        <f t="shared" si="4"/>
        <v>81.5</v>
      </c>
      <c r="AB6" s="33">
        <f t="shared" si="4"/>
        <v>80.739999999999995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2518.8200000000002</v>
      </c>
      <c r="BF6" s="33">
        <f t="shared" ref="BF6:BN6" si="7">IF(BF7="",NA(),BF7)</f>
        <v>2435.2800000000002</v>
      </c>
      <c r="BG6" s="33">
        <f t="shared" si="7"/>
        <v>2244.09</v>
      </c>
      <c r="BH6" s="33">
        <f t="shared" si="7"/>
        <v>2108.04</v>
      </c>
      <c r="BI6" s="33">
        <f t="shared" si="7"/>
        <v>1981.34</v>
      </c>
      <c r="BJ6" s="33">
        <f t="shared" si="7"/>
        <v>1897.09</v>
      </c>
      <c r="BK6" s="33">
        <f t="shared" si="7"/>
        <v>1734.34</v>
      </c>
      <c r="BL6" s="33">
        <f t="shared" si="7"/>
        <v>1309.43</v>
      </c>
      <c r="BM6" s="33">
        <f t="shared" si="7"/>
        <v>1306.92</v>
      </c>
      <c r="BN6" s="33">
        <f t="shared" si="7"/>
        <v>1203.71</v>
      </c>
      <c r="BO6" s="32" t="str">
        <f>IF(BO7="","",IF(BO7="-","【-】","【"&amp;SUBSTITUTE(TEXT(BO7,"#,##0.00"),"-","△")&amp;"】"))</f>
        <v>【776.35】</v>
      </c>
      <c r="BP6" s="33">
        <f>IF(BP7="",NA(),BP7)</f>
        <v>54.07</v>
      </c>
      <c r="BQ6" s="33">
        <f t="shared" ref="BQ6:BY6" si="8">IF(BQ7="",NA(),BQ7)</f>
        <v>55.11</v>
      </c>
      <c r="BR6" s="33">
        <f t="shared" si="8"/>
        <v>58.68</v>
      </c>
      <c r="BS6" s="33">
        <f t="shared" si="8"/>
        <v>63.78</v>
      </c>
      <c r="BT6" s="33">
        <f t="shared" si="8"/>
        <v>63.29</v>
      </c>
      <c r="BU6" s="33">
        <f t="shared" si="8"/>
        <v>55.28</v>
      </c>
      <c r="BV6" s="33">
        <f t="shared" si="8"/>
        <v>55.91</v>
      </c>
      <c r="BW6" s="33">
        <f t="shared" si="8"/>
        <v>67.59</v>
      </c>
      <c r="BX6" s="33">
        <f t="shared" si="8"/>
        <v>68.510000000000005</v>
      </c>
      <c r="BY6" s="33">
        <f t="shared" si="8"/>
        <v>69.739999999999995</v>
      </c>
      <c r="BZ6" s="32" t="str">
        <f>IF(BZ7="","",IF(BZ7="-","【-】","【"&amp;SUBSTITUTE(TEXT(BZ7,"#,##0.00"),"-","△")&amp;"】"))</f>
        <v>【96.57】</v>
      </c>
      <c r="CA6" s="33">
        <f>IF(CA7="",NA(),CA7)</f>
        <v>348.23</v>
      </c>
      <c r="CB6" s="33">
        <f t="shared" ref="CB6:CJ6" si="9">IF(CB7="",NA(),CB7)</f>
        <v>347.5</v>
      </c>
      <c r="CC6" s="33">
        <f t="shared" si="9"/>
        <v>331.15</v>
      </c>
      <c r="CD6" s="33">
        <f t="shared" si="9"/>
        <v>306.44</v>
      </c>
      <c r="CE6" s="33">
        <f t="shared" si="9"/>
        <v>317.95999999999998</v>
      </c>
      <c r="CF6" s="33">
        <f t="shared" si="9"/>
        <v>290.75</v>
      </c>
      <c r="CG6" s="33">
        <f t="shared" si="9"/>
        <v>284.98</v>
      </c>
      <c r="CH6" s="33">
        <f t="shared" si="9"/>
        <v>251.88</v>
      </c>
      <c r="CI6" s="33">
        <f t="shared" si="9"/>
        <v>247.43</v>
      </c>
      <c r="CJ6" s="33">
        <f t="shared" si="9"/>
        <v>248.89</v>
      </c>
      <c r="CK6" s="32" t="str">
        <f>IF(CK7="","",IF(CK7="-","【-】","【"&amp;SUBSTITUTE(TEXT(CK7,"#,##0.00"),"-","△")&amp;"】"))</f>
        <v>【142.28】</v>
      </c>
      <c r="CL6" s="33">
        <f>IF(CL7="",NA(),CL7)</f>
        <v>23.51</v>
      </c>
      <c r="CM6" s="33">
        <f t="shared" ref="CM6:CU6" si="10">IF(CM7="",NA(),CM7)</f>
        <v>23.04</v>
      </c>
      <c r="CN6" s="33">
        <f t="shared" si="10"/>
        <v>24.76</v>
      </c>
      <c r="CO6" s="33">
        <f t="shared" si="10"/>
        <v>26.68</v>
      </c>
      <c r="CP6" s="33">
        <f t="shared" si="10"/>
        <v>24.8</v>
      </c>
      <c r="CQ6" s="33">
        <f t="shared" si="10"/>
        <v>38.97</v>
      </c>
      <c r="CR6" s="33">
        <f t="shared" si="10"/>
        <v>41.48</v>
      </c>
      <c r="CS6" s="33">
        <f t="shared" si="10"/>
        <v>49.29</v>
      </c>
      <c r="CT6" s="33">
        <f t="shared" si="10"/>
        <v>50.32</v>
      </c>
      <c r="CU6" s="33">
        <f t="shared" si="10"/>
        <v>49.89</v>
      </c>
      <c r="CV6" s="32" t="str">
        <f>IF(CV7="","",IF(CV7="-","【-】","【"&amp;SUBSTITUTE(TEXT(CV7,"#,##0.00"),"-","△")&amp;"】"))</f>
        <v>【60.35】</v>
      </c>
      <c r="CW6" s="33">
        <f>IF(CW7="",NA(),CW7)</f>
        <v>63.47</v>
      </c>
      <c r="CX6" s="33">
        <f t="shared" ref="CX6:DF6" si="11">IF(CX7="",NA(),CX7)</f>
        <v>66.23</v>
      </c>
      <c r="CY6" s="33">
        <f t="shared" si="11"/>
        <v>67.3</v>
      </c>
      <c r="CZ6" s="33">
        <f t="shared" si="11"/>
        <v>68.17</v>
      </c>
      <c r="DA6" s="33">
        <f t="shared" si="11"/>
        <v>68.510000000000005</v>
      </c>
      <c r="DB6" s="33">
        <f t="shared" si="11"/>
        <v>64.55</v>
      </c>
      <c r="DC6" s="33">
        <f t="shared" si="11"/>
        <v>65.739999999999995</v>
      </c>
      <c r="DD6" s="33">
        <f t="shared" si="11"/>
        <v>84.31</v>
      </c>
      <c r="DE6" s="33">
        <f t="shared" si="11"/>
        <v>84.57</v>
      </c>
      <c r="DF6" s="33">
        <f t="shared" si="11"/>
        <v>84.73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7.0000000000000007E-2</v>
      </c>
      <c r="EJ6" s="32">
        <f t="shared" si="14"/>
        <v>0</v>
      </c>
      <c r="EK6" s="33">
        <f t="shared" si="14"/>
        <v>7.0000000000000007E-2</v>
      </c>
      <c r="EL6" s="33">
        <f t="shared" si="14"/>
        <v>0.14000000000000001</v>
      </c>
      <c r="EM6" s="33">
        <f t="shared" si="14"/>
        <v>0.03</v>
      </c>
      <c r="EN6" s="32" t="str">
        <f>IF(EN7="","",IF(EN7="-","【-】","【"&amp;SUBSTITUTE(TEXT(EN7,"#,##0.00"),"-","△")&amp;"】"))</f>
        <v>【0.17】</v>
      </c>
    </row>
    <row r="7" spans="1:144" s="34" customFormat="1">
      <c r="A7" s="26"/>
      <c r="B7" s="35">
        <v>2014</v>
      </c>
      <c r="C7" s="35">
        <v>282260</v>
      </c>
      <c r="D7" s="35">
        <v>47</v>
      </c>
      <c r="E7" s="35">
        <v>17</v>
      </c>
      <c r="F7" s="35">
        <v>1</v>
      </c>
      <c r="G7" s="35">
        <v>0</v>
      </c>
      <c r="H7" s="35" t="s">
        <v>96</v>
      </c>
      <c r="I7" s="35" t="s">
        <v>97</v>
      </c>
      <c r="J7" s="35" t="s">
        <v>98</v>
      </c>
      <c r="K7" s="35" t="s">
        <v>99</v>
      </c>
      <c r="L7" s="35" t="s">
        <v>100</v>
      </c>
      <c r="M7" s="36" t="s">
        <v>101</v>
      </c>
      <c r="N7" s="36" t="s">
        <v>102</v>
      </c>
      <c r="O7" s="36">
        <v>29.55</v>
      </c>
      <c r="P7" s="36">
        <v>75.44</v>
      </c>
      <c r="Q7" s="36">
        <v>3261</v>
      </c>
      <c r="R7" s="36">
        <v>46386</v>
      </c>
      <c r="S7" s="36">
        <v>184.35</v>
      </c>
      <c r="T7" s="36">
        <v>251.62</v>
      </c>
      <c r="U7" s="36">
        <v>13636</v>
      </c>
      <c r="V7" s="36">
        <v>8.26</v>
      </c>
      <c r="W7" s="36">
        <v>1650.85</v>
      </c>
      <c r="X7" s="36">
        <v>75.28</v>
      </c>
      <c r="Y7" s="36">
        <v>80.260000000000005</v>
      </c>
      <c r="Z7" s="36">
        <v>81.95</v>
      </c>
      <c r="AA7" s="36">
        <v>81.5</v>
      </c>
      <c r="AB7" s="36">
        <v>80.739999999999995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2518.8200000000002</v>
      </c>
      <c r="BF7" s="36">
        <v>2435.2800000000002</v>
      </c>
      <c r="BG7" s="36">
        <v>2244.09</v>
      </c>
      <c r="BH7" s="36">
        <v>2108.04</v>
      </c>
      <c r="BI7" s="36">
        <v>1981.34</v>
      </c>
      <c r="BJ7" s="36">
        <v>1897.09</v>
      </c>
      <c r="BK7" s="36">
        <v>1734.34</v>
      </c>
      <c r="BL7" s="36">
        <v>1309.43</v>
      </c>
      <c r="BM7" s="36">
        <v>1306.92</v>
      </c>
      <c r="BN7" s="36">
        <v>1203.71</v>
      </c>
      <c r="BO7" s="36">
        <v>776.35</v>
      </c>
      <c r="BP7" s="36">
        <v>54.07</v>
      </c>
      <c r="BQ7" s="36">
        <v>55.11</v>
      </c>
      <c r="BR7" s="36">
        <v>58.68</v>
      </c>
      <c r="BS7" s="36">
        <v>63.78</v>
      </c>
      <c r="BT7" s="36">
        <v>63.29</v>
      </c>
      <c r="BU7" s="36">
        <v>55.28</v>
      </c>
      <c r="BV7" s="36">
        <v>55.91</v>
      </c>
      <c r="BW7" s="36">
        <v>67.59</v>
      </c>
      <c r="BX7" s="36">
        <v>68.510000000000005</v>
      </c>
      <c r="BY7" s="36">
        <v>69.739999999999995</v>
      </c>
      <c r="BZ7" s="36">
        <v>96.57</v>
      </c>
      <c r="CA7" s="36">
        <v>348.23</v>
      </c>
      <c r="CB7" s="36">
        <v>347.5</v>
      </c>
      <c r="CC7" s="36">
        <v>331.15</v>
      </c>
      <c r="CD7" s="36">
        <v>306.44</v>
      </c>
      <c r="CE7" s="36">
        <v>317.95999999999998</v>
      </c>
      <c r="CF7" s="36">
        <v>290.75</v>
      </c>
      <c r="CG7" s="36">
        <v>284.98</v>
      </c>
      <c r="CH7" s="36">
        <v>251.88</v>
      </c>
      <c r="CI7" s="36">
        <v>247.43</v>
      </c>
      <c r="CJ7" s="36">
        <v>248.89</v>
      </c>
      <c r="CK7" s="36">
        <v>142.28</v>
      </c>
      <c r="CL7" s="36">
        <v>23.51</v>
      </c>
      <c r="CM7" s="36">
        <v>23.04</v>
      </c>
      <c r="CN7" s="36">
        <v>24.76</v>
      </c>
      <c r="CO7" s="36">
        <v>26.68</v>
      </c>
      <c r="CP7" s="36">
        <v>24.8</v>
      </c>
      <c r="CQ7" s="36">
        <v>38.97</v>
      </c>
      <c r="CR7" s="36">
        <v>41.48</v>
      </c>
      <c r="CS7" s="36">
        <v>49.29</v>
      </c>
      <c r="CT7" s="36">
        <v>50.32</v>
      </c>
      <c r="CU7" s="36">
        <v>49.89</v>
      </c>
      <c r="CV7" s="36">
        <v>60.35</v>
      </c>
      <c r="CW7" s="36">
        <v>63.47</v>
      </c>
      <c r="CX7" s="36">
        <v>66.23</v>
      </c>
      <c r="CY7" s="36">
        <v>67.3</v>
      </c>
      <c r="CZ7" s="36">
        <v>68.17</v>
      </c>
      <c r="DA7" s="36">
        <v>68.510000000000005</v>
      </c>
      <c r="DB7" s="36">
        <v>64.55</v>
      </c>
      <c r="DC7" s="36">
        <v>65.739999999999995</v>
      </c>
      <c r="DD7" s="36">
        <v>84.31</v>
      </c>
      <c r="DE7" s="36">
        <v>84.57</v>
      </c>
      <c r="DF7" s="36">
        <v>84.73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7.0000000000000007E-2</v>
      </c>
      <c r="EJ7" s="36">
        <v>0</v>
      </c>
      <c r="EK7" s="36">
        <v>7.0000000000000007E-2</v>
      </c>
      <c r="EL7" s="36">
        <v>0.14000000000000001</v>
      </c>
      <c r="EM7" s="36">
        <v>0.03</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TATSUYUKI OKAMOTO</cp:lastModifiedBy>
  <cp:lastPrinted>2016-02-22T00:17:08Z</cp:lastPrinted>
  <dcterms:created xsi:type="dcterms:W3CDTF">2016-02-03T08:55:01Z</dcterms:created>
  <dcterms:modified xsi:type="dcterms:W3CDTF">2016-02-22T00:17:14Z</dcterms:modified>
  <cp:category/>
</cp:coreProperties>
</file>