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<sst xmlns="http://schemas.openxmlformats.org/spreadsheetml/2006/main" count="221" uniqueCount="111">
  <si>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</si>
  <si>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</si>
  <si>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</si>
  <si>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</si>
  <si>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</si>
  <si>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</si>
  <si>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</si>
  <si>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</si>
  <si>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</si>
  <si>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</si>
  <si>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</si>
  <si>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</si>
  <si>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</si>
  <si>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</si>
  <si>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</si>
  <si>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</si>
  <si>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</si>
  <si>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</si>
  <si>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</si>
  <si>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</si>
  <si>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</si>
  <si>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</si>
  <si>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</si>
  <si>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</si>
  <si>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</si>
  <si>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</si>
  <si>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</si>
  <si>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</si>
  <si>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</si>
  <si>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</si>
  <si>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</si>
  <si>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</si>
  <si>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</si>
  <si>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</si>
  <si>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</si>
  <si>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</si>
  <si>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</si>
  <si>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</si>
  <si>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</si>
  <si>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</si>
  <si>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</si>
  <si>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</si>
  <si>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</si>
  <si>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</si>
  <si>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</si>
  <si>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</si>
  <si>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</si>
  <si>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</si>
  <si>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</si>
  <si>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</si>
  <si>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</si>
  <si>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</si>
  <si>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</si>
  <si>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</si>
  <si>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</si>
  <si>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</si>
  <si>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</si>
  <si>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</si>
  <si>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</si>
  <si>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</si>
  <si>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</si>
  <si>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</si>
  <si>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</si>
  <si>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</si>
  <si>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</si>
  <si>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</si>
  <si>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</si>
  <si>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</si>
  <si>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</si>
  <si>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</si>
  <si>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</si>
  <si>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</si>
  <si>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</si>
  <si>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</si>
  <si>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</si>
  <si>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</si>
  <si>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</si>
  <si>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</si>
  <si>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</si>
  <si>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</si>
  <si>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</si>
  <si>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</si>
  <si>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</si>
  <si>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</si>
  <si>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</si>
  <si>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</si>
  <si>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</si>
  <si>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</si>
  <si>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</si>
  <si>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</si>
  <si>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</si>
  <si>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</si>
  <si>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</si>
  <si>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</si>
  <si>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</si>
  <si>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</si>
  <si>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兵庫県　朝来市</t>
  </si>
  <si>
    <t>法非適用</t>
  </si>
  <si>
    <t>下水道事業</t>
  </si>
  <si>
    <t>公共下水道</t>
  </si>
  <si>
    <t>Cd2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</si>
  <si>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</si>
  <si>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</si>
  <si>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</si>
  <si>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</si>
  <si>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</si>
  <si>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</si>
  <si>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</si>
  <si>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平成7年12月の供用開始以来20年が経過し施設の老朽化が進行しているので、計画的な施設更新を行う必要がある。</t>
    <rPh sb="1" eb="3">
      <t>ヘイセイ</t>
    </rPh>
    <rPh sb="4" eb="5">
      <t>ネン</t>
    </rPh>
    <rPh sb="7" eb="8">
      <t>ガツ</t>
    </rPh>
    <rPh sb="9" eb="11">
      <t>キョウヨウ</t>
    </rPh>
    <rPh sb="11" eb="13">
      <t>カイシ</t>
    </rPh>
    <rPh sb="13" eb="15">
      <t>イライ</t>
    </rPh>
    <rPh sb="17" eb="18">
      <t>ネン</t>
    </rPh>
    <rPh sb="19" eb="21">
      <t>ケイカ</t>
    </rPh>
    <rPh sb="22" eb="24">
      <t>シセツ</t>
    </rPh>
    <rPh sb="25" eb="28">
      <t>ロウキュウカ</t>
    </rPh>
    <rPh sb="29" eb="31">
      <t>シンコウ</t>
    </rPh>
    <rPh sb="38" eb="41">
      <t>ケイカクテキ</t>
    </rPh>
    <rPh sb="42" eb="44">
      <t>シセツ</t>
    </rPh>
    <rPh sb="44" eb="46">
      <t>コウシン</t>
    </rPh>
    <rPh sb="47" eb="48">
      <t>オコナ</t>
    </rPh>
    <rPh sb="49" eb="51">
      <t>ヒツヨウ</t>
    </rPh>
    <phoneticPr fontId="5"/>
  </si>
  <si>
    <t>　本市の公共下水道事業は、使用料収入の伸びを期待できない状況にある一方で、施設建設から年月が経過するに伴い、施設の老朽化が進行しており、施設の長寿命化、予防保全等、維持管理、施設更新を強化する必要があり、引き続き厳しい状況にある。このため旧町を超えた処理区の統廃合や、公共・特環・農集等の事業種別を超えた処理区の統廃合を視野に入れ、積極的な事業を推進し、経営の効率化を図っていく。また、公企業会計の導入にあわせ経営計画等を策定し、今後の健全経営につなげる。</t>
    <rPh sb="9" eb="11">
      <t>ジギョウ</t>
    </rPh>
    <rPh sb="37" eb="39">
      <t>シセツ</t>
    </rPh>
    <rPh sb="71" eb="72">
      <t>チョウ</t>
    </rPh>
    <rPh sb="72" eb="74">
      <t>ジュミョウ</t>
    </rPh>
    <rPh sb="102" eb="103">
      <t>ヒ</t>
    </rPh>
    <rPh sb="104" eb="105">
      <t>ツヅ</t>
    </rPh>
    <rPh sb="106" eb="107">
      <t>キビ</t>
    </rPh>
    <rPh sb="109" eb="111">
      <t>ジョウキョウ</t>
    </rPh>
    <rPh sb="119" eb="121">
      <t>キュウチョウ</t>
    </rPh>
    <rPh sb="122" eb="123">
      <t>コ</t>
    </rPh>
    <rPh sb="125" eb="127">
      <t>ショリ</t>
    </rPh>
    <rPh sb="127" eb="128">
      <t>ク</t>
    </rPh>
    <rPh sb="129" eb="132">
      <t>トウハイゴウ</t>
    </rPh>
    <rPh sb="134" eb="136">
      <t>コウキョウ</t>
    </rPh>
    <rPh sb="137" eb="139">
      <t>トッカン</t>
    </rPh>
    <rPh sb="140" eb="142">
      <t>ノウシュウ</t>
    </rPh>
    <rPh sb="142" eb="143">
      <t>ナド</t>
    </rPh>
    <rPh sb="144" eb="146">
      <t>ジギョウ</t>
    </rPh>
    <rPh sb="146" eb="148">
      <t>シュベツ</t>
    </rPh>
    <rPh sb="149" eb="150">
      <t>コ</t>
    </rPh>
    <rPh sb="152" eb="154">
      <t>ショリ</t>
    </rPh>
    <rPh sb="154" eb="155">
      <t>ク</t>
    </rPh>
    <rPh sb="156" eb="159">
      <t>トウハイゴウ</t>
    </rPh>
    <rPh sb="160" eb="162">
      <t>シヤ</t>
    </rPh>
    <rPh sb="163" eb="164">
      <t>イ</t>
    </rPh>
    <rPh sb="166" eb="169">
      <t>セッキョクテキ</t>
    </rPh>
    <rPh sb="170" eb="172">
      <t>ジギョウ</t>
    </rPh>
    <rPh sb="173" eb="175">
      <t>スイシン</t>
    </rPh>
    <rPh sb="177" eb="179">
      <t>ケイエイ</t>
    </rPh>
    <rPh sb="180" eb="183">
      <t>コウリツカ</t>
    </rPh>
    <rPh sb="184" eb="185">
      <t>ハカ</t>
    </rPh>
    <rPh sb="193" eb="196">
      <t>コウキギョウ</t>
    </rPh>
    <rPh sb="196" eb="198">
      <t>カイケイ</t>
    </rPh>
    <rPh sb="199" eb="201">
      <t>ドウニュウ</t>
    </rPh>
    <rPh sb="205" eb="207">
      <t>ケイエイ</t>
    </rPh>
    <rPh sb="207" eb="209">
      <t>ケイカク</t>
    </rPh>
    <rPh sb="209" eb="210">
      <t>ナド</t>
    </rPh>
    <rPh sb="211" eb="213">
      <t>サクテイ</t>
    </rPh>
    <rPh sb="215" eb="217">
      <t>コンゴ</t>
    </rPh>
    <rPh sb="218" eb="220">
      <t>ケンゼン</t>
    </rPh>
    <rPh sb="220" eb="222">
      <t>ケイエイ</t>
    </rPh>
    <phoneticPr fontId="5"/>
  </si>
  <si>
    <t>　本市の公共下水道事業は、生活環境の改善をはじめ、水質の保全等、安全快適な社会環境を形成する上で不可欠な社会基盤であるため、その普及を推進し、サービスの向上を図ってきたが、施設の建設等に莫大な資本投資が必要であるので、総じて厳しい事業経営が浮き彫りになっている。特に少子化、過疎化による人口の減少、排水設備の高機能化や節水意識の高まりによる１人当たりの下水使用料の減少等で、使用料収入の伸び悩みが深刻化しつつある。
　それに加え維持管理経費も多額になり、このため収益的収支比率は近年100％を下回っている。
　過疎化による人口減等によって下水使用料が減少していることもあり経費回収率は100％を下回っており、適正な使用料収入の確保及び汚水処理費の削減が必要である。汚水処理原価は類似団体と比べて低い値だが、施設利用率が低いため、施設効率を改善する必要がある。施設利用率が低いことについては過疎化、人口減等による影響が大きいと考える。
　本市の公共下水道事業は平成の大合併以前よりそれぞれ施設整備を進め、合併後は一部未整備地域の整備に取り組む等により高い水洗化率となっている。</t>
    <rPh sb="1" eb="2">
      <t>ホン</t>
    </rPh>
    <rPh sb="2" eb="3">
      <t>シ</t>
    </rPh>
    <rPh sb="4" eb="6">
      <t>コウキョウ</t>
    </rPh>
    <rPh sb="6" eb="9">
      <t>ゲスイドウ</t>
    </rPh>
    <rPh sb="9" eb="11">
      <t>ジギョウ</t>
    </rPh>
    <rPh sb="13" eb="15">
      <t>セイカツ</t>
    </rPh>
    <rPh sb="15" eb="17">
      <t>カンキョウ</t>
    </rPh>
    <rPh sb="18" eb="20">
      <t>カイゼン</t>
    </rPh>
    <rPh sb="25" eb="27">
      <t>スイシツ</t>
    </rPh>
    <rPh sb="28" eb="30">
      <t>ホゼン</t>
    </rPh>
    <rPh sb="30" eb="31">
      <t>ナド</t>
    </rPh>
    <rPh sb="32" eb="34">
      <t>アンゼン</t>
    </rPh>
    <rPh sb="34" eb="36">
      <t>カイテキ</t>
    </rPh>
    <rPh sb="37" eb="39">
      <t>シャカイ</t>
    </rPh>
    <rPh sb="39" eb="41">
      <t>カンキョウ</t>
    </rPh>
    <rPh sb="42" eb="44">
      <t>ケイセイ</t>
    </rPh>
    <rPh sb="46" eb="47">
      <t>ウエ</t>
    </rPh>
    <rPh sb="48" eb="51">
      <t>フカケツ</t>
    </rPh>
    <rPh sb="52" eb="54">
      <t>シャカイ</t>
    </rPh>
    <rPh sb="54" eb="56">
      <t>キバン</t>
    </rPh>
    <rPh sb="64" eb="66">
      <t>フキュウ</t>
    </rPh>
    <rPh sb="67" eb="69">
      <t>スイシン</t>
    </rPh>
    <rPh sb="76" eb="78">
      <t>コウジョウ</t>
    </rPh>
    <rPh sb="79" eb="80">
      <t>ハカ</t>
    </rPh>
    <rPh sb="86" eb="88">
      <t>シセツ</t>
    </rPh>
    <rPh sb="89" eb="91">
      <t>ケンセツ</t>
    </rPh>
    <rPh sb="91" eb="92">
      <t>ナド</t>
    </rPh>
    <rPh sb="93" eb="95">
      <t>バクダイ</t>
    </rPh>
    <rPh sb="96" eb="98">
      <t>シホン</t>
    </rPh>
    <rPh sb="98" eb="100">
      <t>トウシ</t>
    </rPh>
    <rPh sb="101" eb="103">
      <t>ヒツヨウ</t>
    </rPh>
    <rPh sb="109" eb="110">
      <t>ソウ</t>
    </rPh>
    <rPh sb="112" eb="113">
      <t>キビ</t>
    </rPh>
    <rPh sb="115" eb="117">
      <t>ジギョウ</t>
    </rPh>
    <rPh sb="117" eb="119">
      <t>ケイエイ</t>
    </rPh>
    <rPh sb="120" eb="121">
      <t>ウ</t>
    </rPh>
    <rPh sb="122" eb="123">
      <t>ボ</t>
    </rPh>
    <rPh sb="131" eb="132">
      <t>トク</t>
    </rPh>
    <rPh sb="133" eb="136">
      <t>ショウシカ</t>
    </rPh>
    <rPh sb="137" eb="140">
      <t>カソカ</t>
    </rPh>
    <rPh sb="143" eb="145">
      <t>ジンコウ</t>
    </rPh>
    <rPh sb="146" eb="148">
      <t>ゲンショウ</t>
    </rPh>
    <rPh sb="149" eb="151">
      <t>ハイスイ</t>
    </rPh>
    <rPh sb="151" eb="153">
      <t>セツビ</t>
    </rPh>
    <rPh sb="154" eb="158">
      <t>コウキノウカ</t>
    </rPh>
    <rPh sb="159" eb="161">
      <t>セッスイ</t>
    </rPh>
    <rPh sb="161" eb="163">
      <t>イシキ</t>
    </rPh>
    <rPh sb="164" eb="165">
      <t>タカ</t>
    </rPh>
    <rPh sb="170" eb="172">
      <t>ヒトリ</t>
    </rPh>
    <rPh sb="172" eb="173">
      <t>ア</t>
    </rPh>
    <rPh sb="176" eb="178">
      <t>ゲスイ</t>
    </rPh>
    <rPh sb="178" eb="181">
      <t>シヨウリョウ</t>
    </rPh>
    <rPh sb="182" eb="185">
      <t>ゲンショウナド</t>
    </rPh>
    <rPh sb="187" eb="190">
      <t>シヨウリョウ</t>
    </rPh>
    <rPh sb="190" eb="192">
      <t>シュウニュウ</t>
    </rPh>
    <rPh sb="193" eb="194">
      <t>ノ</t>
    </rPh>
    <rPh sb="195" eb="196">
      <t>ナヤ</t>
    </rPh>
    <rPh sb="198" eb="201">
      <t>シンコクカ</t>
    </rPh>
    <rPh sb="212" eb="213">
      <t>クワ</t>
    </rPh>
    <rPh sb="214" eb="216">
      <t>イジ</t>
    </rPh>
    <rPh sb="216" eb="218">
      <t>カンリ</t>
    </rPh>
    <rPh sb="218" eb="220">
      <t>ケイヒ</t>
    </rPh>
    <rPh sb="221" eb="223">
      <t>タガク</t>
    </rPh>
    <rPh sb="231" eb="234">
      <t>シュウエキテキ</t>
    </rPh>
    <rPh sb="234" eb="236">
      <t>シュウシ</t>
    </rPh>
    <rPh sb="236" eb="238">
      <t>ヒリツ</t>
    </rPh>
    <rPh sb="239" eb="241">
      <t>キンネン</t>
    </rPh>
    <rPh sb="246" eb="248">
      <t>シタマワ</t>
    </rPh>
    <rPh sb="255" eb="258">
      <t>カソカ</t>
    </rPh>
    <rPh sb="261" eb="263">
      <t>ジンコウ</t>
    </rPh>
    <rPh sb="264" eb="265">
      <t>ナド</t>
    </rPh>
    <rPh sb="269" eb="271">
      <t>ゲスイ</t>
    </rPh>
    <rPh sb="271" eb="274">
      <t>シヨウリョウ</t>
    </rPh>
    <rPh sb="275" eb="277">
      <t>ゲンショウ</t>
    </rPh>
    <rPh sb="286" eb="288">
      <t>ケイヒ</t>
    </rPh>
    <rPh sb="288" eb="290">
      <t>カイシュウ</t>
    </rPh>
    <rPh sb="290" eb="291">
      <t>リツ</t>
    </rPh>
    <rPh sb="297" eb="299">
      <t>シタマワ</t>
    </rPh>
    <rPh sb="304" eb="306">
      <t>テキセイ</t>
    </rPh>
    <rPh sb="307" eb="310">
      <t>シヨウリョウ</t>
    </rPh>
    <rPh sb="310" eb="312">
      <t>シュウニュウ</t>
    </rPh>
    <rPh sb="313" eb="315">
      <t>カクホ</t>
    </rPh>
    <rPh sb="315" eb="316">
      <t>オヨ</t>
    </rPh>
    <rPh sb="317" eb="319">
      <t>オスイ</t>
    </rPh>
    <rPh sb="319" eb="321">
      <t>ショリ</t>
    </rPh>
    <rPh sb="321" eb="322">
      <t>ヒ</t>
    </rPh>
    <rPh sb="323" eb="325">
      <t>サクゲン</t>
    </rPh>
    <rPh sb="326" eb="328">
      <t>ヒツヨウ</t>
    </rPh>
    <rPh sb="332" eb="334">
      <t>オスイ</t>
    </rPh>
    <rPh sb="334" eb="336">
      <t>ショリ</t>
    </rPh>
    <rPh sb="336" eb="338">
      <t>ゲンカ</t>
    </rPh>
    <rPh sb="339" eb="341">
      <t>ルイジ</t>
    </rPh>
    <rPh sb="341" eb="343">
      <t>ダンタイ</t>
    </rPh>
    <rPh sb="344" eb="345">
      <t>クラ</t>
    </rPh>
    <rPh sb="347" eb="348">
      <t>ヒク</t>
    </rPh>
    <rPh sb="349" eb="350">
      <t>アタイ</t>
    </rPh>
    <rPh sb="353" eb="355">
      <t>シセツ</t>
    </rPh>
    <rPh sb="355" eb="358">
      <t>リヨウリツ</t>
    </rPh>
    <rPh sb="359" eb="360">
      <t>ヒク</t>
    </rPh>
    <rPh sb="364" eb="366">
      <t>シセツ</t>
    </rPh>
    <rPh sb="366" eb="368">
      <t>コウリツ</t>
    </rPh>
    <rPh sb="369" eb="371">
      <t>カイゼン</t>
    </rPh>
    <rPh sb="373" eb="375">
      <t>ヒツヨウ</t>
    </rPh>
    <rPh sb="379" eb="381">
      <t>シセツ</t>
    </rPh>
    <rPh sb="381" eb="383">
      <t>リヨウ</t>
    </rPh>
    <rPh sb="383" eb="384">
      <t>リツ</t>
    </rPh>
    <rPh sb="385" eb="386">
      <t>ヒク</t>
    </rPh>
    <rPh sb="394" eb="397">
      <t>カソカ</t>
    </rPh>
    <rPh sb="398" eb="400">
      <t>ジンコウ</t>
    </rPh>
    <rPh sb="401" eb="402">
      <t>ナド</t>
    </rPh>
    <rPh sb="405" eb="407">
      <t>エイキョウ</t>
    </rPh>
    <rPh sb="408" eb="409">
      <t>オオ</t>
    </rPh>
    <rPh sb="412" eb="413">
      <t>カンガ</t>
    </rPh>
    <rPh sb="418" eb="419">
      <t>ホン</t>
    </rPh>
    <rPh sb="419" eb="420">
      <t>シ</t>
    </rPh>
    <rPh sb="421" eb="423">
      <t>コウキョウ</t>
    </rPh>
    <rPh sb="423" eb="426">
      <t>ゲスイドウ</t>
    </rPh>
    <rPh sb="426" eb="428">
      <t>ジギョウ</t>
    </rPh>
    <rPh sb="429" eb="431">
      <t>ヘイセイ</t>
    </rPh>
    <rPh sb="432" eb="435">
      <t>ダイガッペイ</t>
    </rPh>
    <rPh sb="435" eb="437">
      <t>イゼン</t>
    </rPh>
    <rPh sb="443" eb="445">
      <t>シセツ</t>
    </rPh>
    <rPh sb="445" eb="447">
      <t>セイビ</t>
    </rPh>
    <rPh sb="448" eb="449">
      <t>スス</t>
    </rPh>
    <rPh sb="451" eb="454">
      <t>ガッペイゴ</t>
    </rPh>
    <rPh sb="455" eb="457">
      <t>イチブ</t>
    </rPh>
    <rPh sb="457" eb="460">
      <t>ミセイビ</t>
    </rPh>
    <rPh sb="460" eb="462">
      <t>チイキ</t>
    </rPh>
    <rPh sb="463" eb="465">
      <t>セイビ</t>
    </rPh>
    <rPh sb="466" eb="467">
      <t>ト</t>
    </rPh>
    <rPh sb="468" eb="469">
      <t>ク</t>
    </rPh>
    <rPh sb="470" eb="471">
      <t>ナド</t>
    </rPh>
    <rPh sb="474" eb="475">
      <t>タカ</t>
    </rPh>
    <rPh sb="476" eb="479">
      <t>スイセンカ</t>
    </rPh>
    <rPh sb="479" eb="480">
      <t>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</si>
</sst>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3">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1"/>
    <cellStyle name="標準 2 4" xfId="10"/>
    <cellStyle name="標準 2 5" xfId="20"/>
    <cellStyle name="標準 2_【重要】（県）指数表_書式まとめ" xfId="11"/>
    <cellStyle name="標準 3" xfId="12"/>
    <cellStyle name="標準 3 2" xfId="13"/>
    <cellStyle name="標準 3 2 2" xfId="14"/>
    <cellStyle name="標準 3 3" xfId="15"/>
    <cellStyle name="標準 4" xfId="16"/>
    <cellStyle name="標準 4 2"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010816"/>
        <c:axId val="770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77010816"/>
        <c:axId val="77029376"/>
      </c:lineChart>
      <c:dateAx>
        <c:axId val="77010816"/>
        <c:scaling>
          <c:orientation val="minMax"/>
        </c:scaling>
        <c:delete val="1"/>
        <c:axPos val="b"/>
        <c:numFmt formatCode="ge" sourceLinked="1"/>
        <c:majorTickMark val="none"/>
        <c:minorTickMark val="none"/>
        <c:tickLblPos val="none"/>
        <c:crossAx val="77029376"/>
        <c:crosses val="autoZero"/>
        <c:auto val="1"/>
        <c:lblOffset val="100"/>
        <c:baseTimeUnit val="years"/>
      </c:dateAx>
      <c:valAx>
        <c:axId val="770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43.41</c:v>
                </c:pt>
                <c:pt idx="1">
                  <c:v>44.11</c:v>
                </c:pt>
                <c:pt idx="2">
                  <c:v>41.62</c:v>
                </c:pt>
                <c:pt idx="3">
                  <c:v>41.43</c:v>
                </c:pt>
                <c:pt idx="4">
                  <c:v>39.950000000000003</c:v>
                </c:pt>
              </c:numCache>
            </c:numRef>
          </c:val>
        </c:ser>
        <c:dLbls>
          <c:showLegendKey val="0"/>
          <c:showVal val="0"/>
          <c:showCatName val="0"/>
          <c:showSerName val="0"/>
          <c:showPercent val="0"/>
          <c:showBubbleSize val="0"/>
        </c:dLbls>
        <c:gapWidth val="150"/>
        <c:axId val="81987840"/>
        <c:axId val="820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81987840"/>
        <c:axId val="82014592"/>
      </c:lineChart>
      <c:dateAx>
        <c:axId val="81987840"/>
        <c:scaling>
          <c:orientation val="minMax"/>
        </c:scaling>
        <c:delete val="1"/>
        <c:axPos val="b"/>
        <c:numFmt formatCode="ge" sourceLinked="1"/>
        <c:majorTickMark val="none"/>
        <c:minorTickMark val="none"/>
        <c:tickLblPos val="none"/>
        <c:crossAx val="82014592"/>
        <c:crosses val="autoZero"/>
        <c:auto val="1"/>
        <c:lblOffset val="100"/>
        <c:baseTimeUnit val="years"/>
      </c:dateAx>
      <c:valAx>
        <c:axId val="820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96.53</c:v>
                </c:pt>
                <c:pt idx="1">
                  <c:v>96.97</c:v>
                </c:pt>
                <c:pt idx="2">
                  <c:v>97.76</c:v>
                </c:pt>
                <c:pt idx="3">
                  <c:v>98.39</c:v>
                </c:pt>
                <c:pt idx="4">
                  <c:v>98.38</c:v>
                </c:pt>
              </c:numCache>
            </c:numRef>
          </c:val>
        </c:ser>
        <c:dLbls>
          <c:showLegendKey val="0"/>
          <c:showVal val="0"/>
          <c:showCatName val="0"/>
          <c:showSerName val="0"/>
          <c:showPercent val="0"/>
          <c:showBubbleSize val="0"/>
        </c:dLbls>
        <c:gapWidth val="150"/>
        <c:axId val="82061184"/>
        <c:axId val="820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82061184"/>
        <c:axId val="82067456"/>
      </c:lineChart>
      <c:dateAx>
        <c:axId val="82061184"/>
        <c:scaling>
          <c:orientation val="minMax"/>
        </c:scaling>
        <c:delete val="1"/>
        <c:axPos val="b"/>
        <c:numFmt formatCode="ge" sourceLinked="1"/>
        <c:majorTickMark val="none"/>
        <c:minorTickMark val="none"/>
        <c:tickLblPos val="none"/>
        <c:crossAx val="82067456"/>
        <c:crosses val="autoZero"/>
        <c:auto val="1"/>
        <c:lblOffset val="100"/>
        <c:baseTimeUnit val="years"/>
      </c:dateAx>
      <c:valAx>
        <c:axId val="820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97.56</c:v>
                </c:pt>
                <c:pt idx="1">
                  <c:v>101.4</c:v>
                </c:pt>
                <c:pt idx="2">
                  <c:v>103.25</c:v>
                </c:pt>
                <c:pt idx="3">
                  <c:v>89.59</c:v>
                </c:pt>
                <c:pt idx="4">
                  <c:v>94.17</c:v>
                </c:pt>
              </c:numCache>
            </c:numRef>
          </c:val>
        </c:ser>
        <c:dLbls>
          <c:showLegendKey val="0"/>
          <c:showVal val="0"/>
          <c:showCatName val="0"/>
          <c:showSerName val="0"/>
          <c:showPercent val="0"/>
          <c:showBubbleSize val="0"/>
        </c:dLbls>
        <c:gapWidth val="150"/>
        <c:axId val="77051392"/>
        <c:axId val="770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051392"/>
        <c:axId val="77053312"/>
      </c:lineChart>
      <c:dateAx>
        <c:axId val="77051392"/>
        <c:scaling>
          <c:orientation val="minMax"/>
        </c:scaling>
        <c:delete val="1"/>
        <c:axPos val="b"/>
        <c:numFmt formatCode="ge" sourceLinked="1"/>
        <c:majorTickMark val="none"/>
        <c:minorTickMark val="none"/>
        <c:tickLblPos val="none"/>
        <c:crossAx val="77053312"/>
        <c:crosses val="autoZero"/>
        <c:auto val="1"/>
        <c:lblOffset val="100"/>
        <c:baseTimeUnit val="years"/>
      </c:dateAx>
      <c:valAx>
        <c:axId val="770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091968"/>
        <c:axId val="770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091968"/>
        <c:axId val="77093888"/>
      </c:lineChart>
      <c:dateAx>
        <c:axId val="77091968"/>
        <c:scaling>
          <c:orientation val="minMax"/>
        </c:scaling>
        <c:delete val="1"/>
        <c:axPos val="b"/>
        <c:numFmt formatCode="ge" sourceLinked="1"/>
        <c:majorTickMark val="none"/>
        <c:minorTickMark val="none"/>
        <c:tickLblPos val="none"/>
        <c:crossAx val="77093888"/>
        <c:crosses val="autoZero"/>
        <c:auto val="1"/>
        <c:lblOffset val="100"/>
        <c:baseTimeUnit val="years"/>
      </c:dateAx>
      <c:valAx>
        <c:axId val="770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789696"/>
        <c:axId val="817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789696"/>
        <c:axId val="81791616"/>
      </c:lineChart>
      <c:dateAx>
        <c:axId val="81789696"/>
        <c:scaling>
          <c:orientation val="minMax"/>
        </c:scaling>
        <c:delete val="1"/>
        <c:axPos val="b"/>
        <c:numFmt formatCode="ge" sourceLinked="1"/>
        <c:majorTickMark val="none"/>
        <c:minorTickMark val="none"/>
        <c:tickLblPos val="none"/>
        <c:crossAx val="81791616"/>
        <c:crosses val="autoZero"/>
        <c:auto val="1"/>
        <c:lblOffset val="100"/>
        <c:baseTimeUnit val="years"/>
      </c:dateAx>
      <c:valAx>
        <c:axId val="817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828096"/>
        <c:axId val="818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28096"/>
        <c:axId val="81834368"/>
      </c:lineChart>
      <c:dateAx>
        <c:axId val="81828096"/>
        <c:scaling>
          <c:orientation val="minMax"/>
        </c:scaling>
        <c:delete val="1"/>
        <c:axPos val="b"/>
        <c:numFmt formatCode="ge" sourceLinked="1"/>
        <c:majorTickMark val="none"/>
        <c:minorTickMark val="none"/>
        <c:tickLblPos val="none"/>
        <c:crossAx val="81834368"/>
        <c:crosses val="autoZero"/>
        <c:auto val="1"/>
        <c:lblOffset val="100"/>
        <c:baseTimeUnit val="years"/>
      </c:dateAx>
      <c:valAx>
        <c:axId val="818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135296"/>
        <c:axId val="8214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135296"/>
        <c:axId val="82141568"/>
      </c:lineChart>
      <c:dateAx>
        <c:axId val="82135296"/>
        <c:scaling>
          <c:orientation val="minMax"/>
        </c:scaling>
        <c:delete val="1"/>
        <c:axPos val="b"/>
        <c:numFmt formatCode="ge" sourceLinked="1"/>
        <c:majorTickMark val="none"/>
        <c:minorTickMark val="none"/>
        <c:tickLblPos val="none"/>
        <c:crossAx val="82141568"/>
        <c:crosses val="autoZero"/>
        <c:auto val="1"/>
        <c:lblOffset val="100"/>
        <c:baseTimeUnit val="years"/>
      </c:dateAx>
      <c:valAx>
        <c:axId val="821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245.52</c:v>
                </c:pt>
                <c:pt idx="1">
                  <c:v>238.93</c:v>
                </c:pt>
                <c:pt idx="2">
                  <c:v>231.26</c:v>
                </c:pt>
                <c:pt idx="3">
                  <c:v>240.47</c:v>
                </c:pt>
                <c:pt idx="4">
                  <c:v>234.04</c:v>
                </c:pt>
              </c:numCache>
            </c:numRef>
          </c:val>
        </c:ser>
        <c:dLbls>
          <c:showLegendKey val="0"/>
          <c:showVal val="0"/>
          <c:showCatName val="0"/>
          <c:showSerName val="0"/>
          <c:showPercent val="0"/>
          <c:showBubbleSize val="0"/>
        </c:dLbls>
        <c:gapWidth val="150"/>
        <c:axId val="82171776"/>
        <c:axId val="821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82171776"/>
        <c:axId val="82173952"/>
      </c:lineChart>
      <c:dateAx>
        <c:axId val="82171776"/>
        <c:scaling>
          <c:orientation val="minMax"/>
        </c:scaling>
        <c:delete val="1"/>
        <c:axPos val="b"/>
        <c:numFmt formatCode="ge" sourceLinked="1"/>
        <c:majorTickMark val="none"/>
        <c:minorTickMark val="none"/>
        <c:tickLblPos val="none"/>
        <c:crossAx val="82173952"/>
        <c:crosses val="autoZero"/>
        <c:auto val="1"/>
        <c:lblOffset val="100"/>
        <c:baseTimeUnit val="years"/>
      </c:dateAx>
      <c:valAx>
        <c:axId val="821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75.94</c:v>
                </c:pt>
                <c:pt idx="1">
                  <c:v>89.54</c:v>
                </c:pt>
                <c:pt idx="2">
                  <c:v>99.57</c:v>
                </c:pt>
                <c:pt idx="3">
                  <c:v>71.62</c:v>
                </c:pt>
                <c:pt idx="4">
                  <c:v>79.89</c:v>
                </c:pt>
              </c:numCache>
            </c:numRef>
          </c:val>
        </c:ser>
        <c:dLbls>
          <c:showLegendKey val="0"/>
          <c:showVal val="0"/>
          <c:showCatName val="0"/>
          <c:showSerName val="0"/>
          <c:showPercent val="0"/>
          <c:showBubbleSize val="0"/>
        </c:dLbls>
        <c:gapWidth val="150"/>
        <c:axId val="81857920"/>
        <c:axId val="818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81857920"/>
        <c:axId val="81888768"/>
      </c:lineChart>
      <c:dateAx>
        <c:axId val="81857920"/>
        <c:scaling>
          <c:orientation val="minMax"/>
        </c:scaling>
        <c:delete val="1"/>
        <c:axPos val="b"/>
        <c:numFmt formatCode="ge" sourceLinked="1"/>
        <c:majorTickMark val="none"/>
        <c:minorTickMark val="none"/>
        <c:tickLblPos val="none"/>
        <c:crossAx val="81888768"/>
        <c:crosses val="autoZero"/>
        <c:auto val="1"/>
        <c:lblOffset val="100"/>
        <c:baseTimeUnit val="years"/>
      </c:dateAx>
      <c:valAx>
        <c:axId val="818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182.95</c:v>
                </c:pt>
                <c:pt idx="1">
                  <c:v>180.4</c:v>
                </c:pt>
                <c:pt idx="2">
                  <c:v>158.97</c:v>
                </c:pt>
                <c:pt idx="3">
                  <c:v>228.27</c:v>
                </c:pt>
                <c:pt idx="4">
                  <c:v>212.84</c:v>
                </c:pt>
              </c:numCache>
            </c:numRef>
          </c:val>
        </c:ser>
        <c:dLbls>
          <c:showLegendKey val="0"/>
          <c:showVal val="0"/>
          <c:showCatName val="0"/>
          <c:showSerName val="0"/>
          <c:showPercent val="0"/>
          <c:showBubbleSize val="0"/>
        </c:dLbls>
        <c:gapWidth val="150"/>
        <c:axId val="81910400"/>
        <c:axId val="819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81910400"/>
        <c:axId val="81912576"/>
      </c:lineChart>
      <c:dateAx>
        <c:axId val="81910400"/>
        <c:scaling>
          <c:orientation val="minMax"/>
        </c:scaling>
        <c:delete val="1"/>
        <c:axPos val="b"/>
        <c:numFmt formatCode="ge" sourceLinked="1"/>
        <c:majorTickMark val="none"/>
        <c:minorTickMark val="none"/>
        <c:tickLblPos val="none"/>
        <c:crossAx val="81912576"/>
        <c:crosses val="autoZero"/>
        <c:auto val="1"/>
        <c:lblOffset val="100"/>
        <c:baseTimeUnit val="years"/>
      </c:dateAx>
      <c:valAx>
        <c:axId val="819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朝来市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32274</v>
      </c>
      <c r="AM8" s="47"/>
      <c r="AN8" s="47"/>
      <c r="AO8" s="47"/>
      <c r="AP8" s="47"/>
      <c r="AQ8" s="47"/>
      <c r="AR8" s="47"/>
      <c r="AS8" s="47"/>
      <c r="AT8" s="43">
        <f>データ!S6</f>
        <v>403.06</v>
      </c>
      <c r="AU8" s="43"/>
      <c r="AV8" s="43"/>
      <c r="AW8" s="43"/>
      <c r="AX8" s="43"/>
      <c r="AY8" s="43"/>
      <c r="AZ8" s="43"/>
      <c r="BA8" s="43"/>
      <c r="BB8" s="43">
        <f>データ!T6</f>
        <v>80.069999999999993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12.85</v>
      </c>
      <c r="Q10" s="43"/>
      <c r="R10" s="43"/>
      <c r="S10" s="43"/>
      <c r="T10" s="43"/>
      <c r="U10" s="43"/>
      <c r="V10" s="43"/>
      <c r="W10" s="43">
        <f>データ!P6</f>
        <v>92.7</v>
      </c>
      <c r="X10" s="43"/>
      <c r="Y10" s="43"/>
      <c r="Z10" s="43"/>
      <c r="AA10" s="43"/>
      <c r="AB10" s="43"/>
      <c r="AC10" s="43"/>
      <c r="AD10" s="47">
        <f>データ!Q6</f>
        <v>3083</v>
      </c>
      <c r="AE10" s="47"/>
      <c r="AF10" s="47"/>
      <c r="AG10" s="47"/>
      <c r="AH10" s="47"/>
      <c r="AI10" s="47"/>
      <c r="AJ10" s="47"/>
      <c r="AK10" s="2"/>
      <c r="AL10" s="47">
        <f>データ!U6</f>
        <v>4129</v>
      </c>
      <c r="AM10" s="47"/>
      <c r="AN10" s="47"/>
      <c r="AO10" s="47"/>
      <c r="AP10" s="47"/>
      <c r="AQ10" s="47"/>
      <c r="AR10" s="47"/>
      <c r="AS10" s="47"/>
      <c r="AT10" s="43">
        <f>データ!V6</f>
        <v>1.85</v>
      </c>
      <c r="AU10" s="43"/>
      <c r="AV10" s="43"/>
      <c r="AW10" s="43"/>
      <c r="AX10" s="43"/>
      <c r="AY10" s="43"/>
      <c r="AZ10" s="43"/>
      <c r="BA10" s="43"/>
      <c r="BB10" s="43">
        <f>データ!W6</f>
        <v>2231.89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110</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B501" sheet="1" objects="1" scenarios="1" formatCells="0" formatColumns="0" formatRows="0"/>
  <mergeCells count="55">
    <mergeCell ref="B60:BJ61"/>
    <mergeCell ref="BL47:BZ63"/>
    <mergeCell ref="BL64:BZ65"/>
    <mergeCell ref="BL66:BZ82"/>
    <mergeCell ref="C79:T80"/>
    <mergeCell ref="W79:AN80"/>
    <mergeCell ref="AQ79:BH80"/>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282251</v>
      </c>
      <c r="D6" s="31">
        <f t="shared" si="3"/>
        <v>47</v>
      </c>
      <c r="E6" s="31">
        <f t="shared" si="3"/>
        <v>17</v>
      </c>
      <c r="F6" s="31">
        <f t="shared" si="3"/>
        <v>1</v>
      </c>
      <c r="G6" s="31">
        <f t="shared" si="3"/>
        <v>0</v>
      </c>
      <c r="H6" s="31" t="str">
        <f t="shared" si="3"/>
        <v>兵庫県　朝来市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12.85</v>
      </c>
      <c r="P6" s="32">
        <f t="shared" si="3"/>
        <v>92.7</v>
      </c>
      <c r="Q6" s="32">
        <f t="shared" si="3"/>
        <v>3083</v>
      </c>
      <c r="R6" s="32">
        <f t="shared" si="3"/>
        <v>32274</v>
      </c>
      <c r="S6" s="32">
        <f t="shared" si="3"/>
        <v>403.06</v>
      </c>
      <c r="T6" s="32">
        <f t="shared" si="3"/>
        <v>80.069999999999993</v>
      </c>
      <c r="U6" s="32">
        <f t="shared" si="3"/>
        <v>4129</v>
      </c>
      <c r="V6" s="32">
        <f t="shared" si="3"/>
        <v>1.85</v>
      </c>
      <c r="W6" s="32">
        <f t="shared" si="3"/>
        <v>2231.89</v>
      </c>
      <c r="X6" s="33">
        <f>IF(X7="",NA(),X7)</f>
        <v>97.56</v>
      </c>
      <c r="Y6" s="33">
        <f t="shared" ref="Y6:AG6" si="4">IF(Y7="",NA(),Y7)</f>
        <v>101.4</v>
      </c>
      <c r="Z6" s="33">
        <f t="shared" si="4"/>
        <v>103.25</v>
      </c>
      <c r="AA6" s="33">
        <f t="shared" si="4"/>
        <v>89.59</v>
      </c>
      <c r="AB6" s="33">
        <f t="shared" si="4"/>
        <v>94.17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245.52</v>
      </c>
      <c r="BF6" s="33">
        <f t="shared" ref="BF6:BN6" si="7">IF(BF7="",NA(),BF7)</f>
        <v>238.93</v>
      </c>
      <c r="BG6" s="33">
        <f t="shared" si="7"/>
        <v>231.26</v>
      </c>
      <c r="BH6" s="33">
        <f t="shared" si="7"/>
        <v>240.47</v>
      </c>
      <c r="BI6" s="33">
        <f t="shared" si="7"/>
        <v>234.04</v>
      </c>
      <c r="BJ6" s="33">
        <f t="shared" si="7"/>
        <v>1352.2</v>
      </c>
      <c r="BK6" s="33">
        <f t="shared" si="7"/>
        <v>1365.62</v>
      </c>
      <c r="BL6" s="33">
        <f t="shared" si="7"/>
        <v>1309.43</v>
      </c>
      <c r="BM6" s="33">
        <f t="shared" si="7"/>
        <v>1306.92</v>
      </c>
      <c r="BN6" s="33">
        <f t="shared" si="7"/>
        <v>1203.71</v>
      </c>
      <c r="BO6" s="32" t="str">
        <f>IF(BO7="","",IF(BO7="-","【-】","【"&amp;SUBSTITUTE(TEXT(BO7,"#,##0.00"),"-","△")&amp;"】"))</f>
        <v>【776.35】</v>
      </c>
      <c r="BP6" s="33">
        <f>IF(BP7="",NA(),BP7)</f>
        <v>75.94</v>
      </c>
      <c r="BQ6" s="33">
        <f t="shared" ref="BQ6:BY6" si="8">IF(BQ7="",NA(),BQ7)</f>
        <v>89.54</v>
      </c>
      <c r="BR6" s="33">
        <f t="shared" si="8"/>
        <v>99.57</v>
      </c>
      <c r="BS6" s="33">
        <f t="shared" si="8"/>
        <v>71.62</v>
      </c>
      <c r="BT6" s="33">
        <f t="shared" si="8"/>
        <v>79.89</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182.95</v>
      </c>
      <c r="CB6" s="33">
        <f t="shared" ref="CB6:CJ6" si="9">IF(CB7="",NA(),CB7)</f>
        <v>180.4</v>
      </c>
      <c r="CC6" s="33">
        <f t="shared" si="9"/>
        <v>158.97</v>
      </c>
      <c r="CD6" s="33">
        <f t="shared" si="9"/>
        <v>228.27</v>
      </c>
      <c r="CE6" s="33">
        <f t="shared" si="9"/>
        <v>212.84</v>
      </c>
      <c r="CF6" s="33">
        <f t="shared" si="9"/>
        <v>241.2</v>
      </c>
      <c r="CG6" s="33">
        <f t="shared" si="9"/>
        <v>258.83</v>
      </c>
      <c r="CH6" s="33">
        <f t="shared" si="9"/>
        <v>251.88</v>
      </c>
      <c r="CI6" s="33">
        <f t="shared" si="9"/>
        <v>247.43</v>
      </c>
      <c r="CJ6" s="33">
        <f t="shared" si="9"/>
        <v>248.89</v>
      </c>
      <c r="CK6" s="32" t="str">
        <f>IF(CK7="","",IF(CK7="-","【-】","【"&amp;SUBSTITUTE(TEXT(CK7,"#,##0.00"),"-","△")&amp;"】"))</f>
        <v>【142.28】</v>
      </c>
      <c r="CL6" s="33">
        <f>IF(CL7="",NA(),CL7)</f>
        <v>43.41</v>
      </c>
      <c r="CM6" s="33">
        <f t="shared" ref="CM6:CU6" si="10">IF(CM7="",NA(),CM7)</f>
        <v>44.11</v>
      </c>
      <c r="CN6" s="33">
        <f t="shared" si="10"/>
        <v>41.62</v>
      </c>
      <c r="CO6" s="33">
        <f t="shared" si="10"/>
        <v>41.43</v>
      </c>
      <c r="CP6" s="33">
        <f t="shared" si="10"/>
        <v>39.950000000000003</v>
      </c>
      <c r="CQ6" s="33">
        <f t="shared" si="10"/>
        <v>49.64</v>
      </c>
      <c r="CR6" s="33">
        <f t="shared" si="10"/>
        <v>50.74</v>
      </c>
      <c r="CS6" s="33">
        <f t="shared" si="10"/>
        <v>49.29</v>
      </c>
      <c r="CT6" s="33">
        <f t="shared" si="10"/>
        <v>50.32</v>
      </c>
      <c r="CU6" s="33">
        <f t="shared" si="10"/>
        <v>49.89</v>
      </c>
      <c r="CV6" s="32" t="str">
        <f>IF(CV7="","",IF(CV7="-","【-】","【"&amp;SUBSTITUTE(TEXT(CV7,"#,##0.00"),"-","△")&amp;"】"))</f>
        <v>【60.35】</v>
      </c>
      <c r="CW6" s="33">
        <f>IF(CW7="",NA(),CW7)</f>
        <v>96.53</v>
      </c>
      <c r="CX6" s="33">
        <f t="shared" ref="CX6:DF6" si="11">IF(CX7="",NA(),CX7)</f>
        <v>96.97</v>
      </c>
      <c r="CY6" s="33">
        <f t="shared" si="11"/>
        <v>97.76</v>
      </c>
      <c r="CZ6" s="33">
        <f t="shared" si="11"/>
        <v>98.39</v>
      </c>
      <c r="DA6" s="33">
        <f t="shared" si="11"/>
        <v>98.38</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282251</v>
      </c>
      <c r="D7" s="35">
        <v>47</v>
      </c>
      <c r="E7" s="35">
        <v>17</v>
      </c>
      <c r="F7" s="35">
        <v>1</v>
      </c>
      <c r="G7" s="35">
        <v>0</v>
      </c>
      <c r="H7" s="35" t="s">
        <v>96</v>
      </c>
      <c r="I7" s="35" t="s">
        <v>97</v>
      </c>
      <c r="J7" s="35" t="s">
        <v>98</v>
      </c>
      <c r="K7" s="35" t="s">
        <v>99</v>
      </c>
      <c r="L7" s="35" t="s">
        <v>100</v>
      </c>
      <c r="M7" s="36" t="s">
        <v>101</v>
      </c>
      <c r="N7" s="36" t="s">
        <v>102</v>
      </c>
      <c r="O7" s="36">
        <v>12.85</v>
      </c>
      <c r="P7" s="36">
        <v>92.7</v>
      </c>
      <c r="Q7" s="36">
        <v>3083</v>
      </c>
      <c r="R7" s="36">
        <v>32274</v>
      </c>
      <c r="S7" s="36">
        <v>403.06</v>
      </c>
      <c r="T7" s="36">
        <v>80.069999999999993</v>
      </c>
      <c r="U7" s="36">
        <v>4129</v>
      </c>
      <c r="V7" s="36">
        <v>1.85</v>
      </c>
      <c r="W7" s="36">
        <v>2231.89</v>
      </c>
      <c r="X7" s="36">
        <v>97.56</v>
      </c>
      <c r="Y7" s="36">
        <v>101.4</v>
      </c>
      <c r="Z7" s="36">
        <v>103.25</v>
      </c>
      <c r="AA7" s="36">
        <v>89.59</v>
      </c>
      <c r="AB7" s="36">
        <v>94.17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245.52</v>
      </c>
      <c r="BF7" s="36">
        <v>238.93</v>
      </c>
      <c r="BG7" s="36">
        <v>231.26</v>
      </c>
      <c r="BH7" s="36">
        <v>240.47</v>
      </c>
      <c r="BI7" s="36">
        <v>234.04</v>
      </c>
      <c r="BJ7" s="36">
        <v>1352.2</v>
      </c>
      <c r="BK7" s="36">
        <v>1365.62</v>
      </c>
      <c r="BL7" s="36">
        <v>1309.43</v>
      </c>
      <c r="BM7" s="36">
        <v>1306.92</v>
      </c>
      <c r="BN7" s="36">
        <v>1203.71</v>
      </c>
      <c r="BO7" s="36">
        <v>776.35</v>
      </c>
      <c r="BP7" s="36">
        <v>75.94</v>
      </c>
      <c r="BQ7" s="36">
        <v>89.54</v>
      </c>
      <c r="BR7" s="36">
        <v>99.57</v>
      </c>
      <c r="BS7" s="36">
        <v>71.62</v>
      </c>
      <c r="BT7" s="36">
        <v>79.89</v>
      </c>
      <c r="BU7" s="36">
        <v>68.23</v>
      </c>
      <c r="BV7" s="36">
        <v>65.98</v>
      </c>
      <c r="BW7" s="36">
        <v>67.59</v>
      </c>
      <c r="BX7" s="36">
        <v>68.510000000000005</v>
      </c>
      <c r="BY7" s="36">
        <v>69.739999999999995</v>
      </c>
      <c r="BZ7" s="36">
        <v>96.57</v>
      </c>
      <c r="CA7" s="36">
        <v>182.95</v>
      </c>
      <c r="CB7" s="36">
        <v>180.4</v>
      </c>
      <c r="CC7" s="36">
        <v>158.97</v>
      </c>
      <c r="CD7" s="36">
        <v>228.27</v>
      </c>
      <c r="CE7" s="36">
        <v>212.84</v>
      </c>
      <c r="CF7" s="36">
        <v>241.2</v>
      </c>
      <c r="CG7" s="36">
        <v>258.83</v>
      </c>
      <c r="CH7" s="36">
        <v>251.88</v>
      </c>
      <c r="CI7" s="36">
        <v>247.43</v>
      </c>
      <c r="CJ7" s="36">
        <v>248.89</v>
      </c>
      <c r="CK7" s="36">
        <v>142.28</v>
      </c>
      <c r="CL7" s="36">
        <v>43.41</v>
      </c>
      <c r="CM7" s="36">
        <v>44.11</v>
      </c>
      <c r="CN7" s="36">
        <v>41.62</v>
      </c>
      <c r="CO7" s="36">
        <v>41.43</v>
      </c>
      <c r="CP7" s="36">
        <v>39.950000000000003</v>
      </c>
      <c r="CQ7" s="36">
        <v>49.64</v>
      </c>
      <c r="CR7" s="36">
        <v>50.74</v>
      </c>
      <c r="CS7" s="36">
        <v>49.29</v>
      </c>
      <c r="CT7" s="36">
        <v>50.32</v>
      </c>
      <c r="CU7" s="36">
        <v>49.89</v>
      </c>
      <c r="CV7" s="36">
        <v>60.35</v>
      </c>
      <c r="CW7" s="36">
        <v>96.53</v>
      </c>
      <c r="CX7" s="36">
        <v>96.97</v>
      </c>
      <c r="CY7" s="36">
        <v>97.76</v>
      </c>
      <c r="CZ7" s="36">
        <v>98.39</v>
      </c>
      <c r="DA7" s="36">
        <v>98.38</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2016-02-24T07:58:17Z</cp:lastPrinted>
  <dcterms:created xsi:type="dcterms:W3CDTF">2016-02-03T08:55:00Z</dcterms:created>
  <dcterms:modified xsi:type="dcterms:W3CDTF">2016-02-24T07:58:19Z</dcterms:modified>
</cp:coreProperties>
</file>