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000501\Desktop\24 南あわじ市\"/>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AD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<sst xmlns="http://schemas.openxmlformats.org/spreadsheetml/2006/main" count="220" uniqueCount="110">
  <si>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</si>
  <si>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</si>
  <si>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</si>
  <si>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</si>
  <si>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</si>
  <si>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</si>
  <si>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</si>
  <si>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</si>
  <si>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</si>
  <si>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</si>
  <si>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</si>
  <si>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</si>
  <si>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</si>
  <si>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</si>
  <si>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</si>
  <si>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</si>
  <si>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</si>
  <si>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</si>
  <si>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</si>
  <si>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</si>
  <si>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</si>
  <si>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</si>
  <si>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</si>
  <si>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</si>
  <si>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</si>
  <si>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</si>
  <si>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</si>
  <si>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</si>
  <si>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</si>
  <si>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</si>
  <si>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</si>
  <si>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</si>
  <si>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</si>
  <si>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</si>
  <si>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</si>
  <si>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</si>
  <si>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</si>
  <si>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</si>
  <si>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</si>
  <si>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</si>
  <si>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</si>
  <si>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</si>
  <si>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</si>
  <si>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</si>
  <si>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</si>
  <si>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</si>
  <si>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</si>
  <si>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</si>
  <si>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</si>
  <si>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</si>
  <si>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</si>
  <si>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</si>
  <si>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</si>
  <si>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</si>
  <si>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</si>
  <si>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</si>
  <si>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</si>
  <si>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</si>
  <si>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</si>
  <si>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</si>
  <si>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</si>
  <si>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</si>
  <si>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</si>
  <si>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</si>
  <si>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</si>
  <si>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</si>
  <si>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</si>
  <si>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</si>
  <si>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</si>
  <si>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</si>
  <si>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</si>
  <si>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</si>
  <si>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</si>
  <si>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</si>
  <si>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</si>
  <si>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</si>
  <si>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</si>
  <si>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</si>
  <si>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</si>
  <si>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</si>
  <si>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</si>
  <si>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</si>
  <si>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</si>
  <si>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</si>
  <si>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</si>
  <si>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</si>
  <si>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</si>
  <si>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</si>
  <si>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</si>
  <si>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</si>
  <si>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</si>
  <si>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</si>
  <si>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</si>
  <si>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</si>
  <si>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</si>
  <si>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</si>
  <si>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南あわじ市</t>
  </si>
  <si>
    <t>法適用</t>
  </si>
  <si>
    <t>下水道事業</t>
  </si>
  <si>
    <t>特定環境保全公共下水道</t>
  </si>
  <si>
    <t>D3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</si>
  <si>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</si>
  <si>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</si>
  <si>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</si>
  <si>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</si>
  <si>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</si>
  <si>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</si>
  <si>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特定環境保全公共下水道事業においては、供用開始区域の拡大に伴い新規接続が増え、使用料収入も徐々に増加の傾向にある。
　しかし、新規接続はおおむね目標どおりであったものの、予想以上の人口減少や節水型機器の普及等により計画値程の使用料収入は得られず、『第２次中期経営計画（平成23年度～平成28年度）』に対して著しく乖離している状況である。
　経費回収率については年々良化しているが、平成26年度において使用料単価155.84円/㎥に対する汚水処理原価は387.35円/㎥で、約2.5倍のコストが掛かっており、この差が使用料収入の不足となっている。汚水処理原価のうち、232.32円/㎥が資本費分であることから、その背景には地理的要因があることは明らかである。
　こういった現状を把握した上で、使用料収入の確保による経営基盤の強化と既存施設の有効利用、並びに人口規模に応じた施設のダウンサイジング等を図って維持管理経費削減を行うことにより、今後の経営戦略において、使用料単価と汚水処理原価との差の縮小により自主財源率を高め、持続可能な下水道事業を構築する必要がある。</t>
    <rPh sb="1" eb="3">
      <t>トクテイ</t>
    </rPh>
    <rPh sb="3" eb="5">
      <t>カンキョウ</t>
    </rPh>
    <rPh sb="5" eb="7">
      <t>ホゼン</t>
    </rPh>
    <rPh sb="7" eb="9">
      <t>コウキョウ</t>
    </rPh>
    <rPh sb="9" eb="12">
      <t>ゲスイドウ</t>
    </rPh>
    <rPh sb="12" eb="14">
      <t>ジギョウ</t>
    </rPh>
    <rPh sb="20" eb="22">
      <t>キョウヨウ</t>
    </rPh>
    <rPh sb="22" eb="24">
      <t>カイシ</t>
    </rPh>
    <rPh sb="24" eb="26">
      <t>クイキ</t>
    </rPh>
    <rPh sb="27" eb="29">
      <t>カクダイ</t>
    </rPh>
    <rPh sb="30" eb="31">
      <t>トモナ</t>
    </rPh>
    <rPh sb="32" eb="34">
      <t>シンキ</t>
    </rPh>
    <rPh sb="34" eb="36">
      <t>セツゾク</t>
    </rPh>
    <rPh sb="40" eb="43">
      <t>シヨウリョウ</t>
    </rPh>
    <rPh sb="43" eb="45">
      <t>シュウニュウ</t>
    </rPh>
    <rPh sb="46" eb="48">
      <t>ジョジョ</t>
    </rPh>
    <rPh sb="49" eb="51">
      <t>ゾウカ</t>
    </rPh>
    <rPh sb="52" eb="54">
      <t>ケイコウ</t>
    </rPh>
    <rPh sb="64" eb="66">
      <t>シンキ</t>
    </rPh>
    <rPh sb="66" eb="68">
      <t>セツゾク</t>
    </rPh>
    <rPh sb="73" eb="75">
      <t>モクヒョウ</t>
    </rPh>
    <rPh sb="86" eb="88">
      <t>ヨソウ</t>
    </rPh>
    <rPh sb="88" eb="90">
      <t>イジョウ</t>
    </rPh>
    <rPh sb="91" eb="93">
      <t>ジンコウ</t>
    </rPh>
    <rPh sb="93" eb="95">
      <t>ゲンショウ</t>
    </rPh>
    <rPh sb="96" eb="99">
      <t>セッスイガタ</t>
    </rPh>
    <rPh sb="99" eb="101">
      <t>キキ</t>
    </rPh>
    <rPh sb="102" eb="104">
      <t>フキュウ</t>
    </rPh>
    <rPh sb="104" eb="105">
      <t>トウ</t>
    </rPh>
    <rPh sb="108" eb="110">
      <t>ケイカク</t>
    </rPh>
    <rPh sb="110" eb="111">
      <t>チ</t>
    </rPh>
    <rPh sb="111" eb="112">
      <t>ホド</t>
    </rPh>
    <rPh sb="113" eb="116">
      <t>シヨウリョウ</t>
    </rPh>
    <rPh sb="116" eb="118">
      <t>シュウニュウ</t>
    </rPh>
    <rPh sb="119" eb="120">
      <t>エ</t>
    </rPh>
    <rPh sb="125" eb="126">
      <t>ダイ</t>
    </rPh>
    <rPh sb="127" eb="128">
      <t>ジ</t>
    </rPh>
    <rPh sb="128" eb="130">
      <t>チュウキ</t>
    </rPh>
    <rPh sb="130" eb="132">
      <t>ケイエイ</t>
    </rPh>
    <rPh sb="132" eb="134">
      <t>ケイカク</t>
    </rPh>
    <rPh sb="135" eb="137">
      <t>ヘイセイ</t>
    </rPh>
    <rPh sb="139" eb="141">
      <t>ネンド</t>
    </rPh>
    <rPh sb="142" eb="144">
      <t>ヘイセイ</t>
    </rPh>
    <rPh sb="146" eb="148">
      <t>ネンド</t>
    </rPh>
    <rPh sb="151" eb="152">
      <t>タイ</t>
    </rPh>
    <rPh sb="154" eb="155">
      <t>イチジル</t>
    </rPh>
    <rPh sb="157" eb="159">
      <t>カイリ</t>
    </rPh>
    <rPh sb="163" eb="165">
      <t>ジョウキョウ</t>
    </rPh>
    <rPh sb="171" eb="173">
      <t>ケイヒ</t>
    </rPh>
    <rPh sb="173" eb="175">
      <t>カイシュウ</t>
    </rPh>
    <rPh sb="175" eb="176">
      <t>リツ</t>
    </rPh>
    <rPh sb="181" eb="183">
      <t>ネンネン</t>
    </rPh>
    <rPh sb="183" eb="185">
      <t>リョウカ</t>
    </rPh>
    <rPh sb="191" eb="193">
      <t>ヘイセイ</t>
    </rPh>
    <rPh sb="195" eb="197">
      <t>ネンド</t>
    </rPh>
    <rPh sb="201" eb="204">
      <t>シヨウリョウ</t>
    </rPh>
    <rPh sb="204" eb="206">
      <t>タンカ</t>
    </rPh>
    <rPh sb="212" eb="213">
      <t>エン</t>
    </rPh>
    <rPh sb="216" eb="217">
      <t>タイ</t>
    </rPh>
    <rPh sb="219" eb="221">
      <t>オスイ</t>
    </rPh>
    <rPh sb="221" eb="223">
      <t>ショリ</t>
    </rPh>
    <rPh sb="223" eb="225">
      <t>ゲンカ</t>
    </rPh>
    <rPh sb="237" eb="238">
      <t>ヤク</t>
    </rPh>
    <rPh sb="241" eb="242">
      <t>バイ</t>
    </rPh>
    <rPh sb="247" eb="248">
      <t>カ</t>
    </rPh>
    <rPh sb="256" eb="257">
      <t>サ</t>
    </rPh>
    <rPh sb="258" eb="261">
      <t>シヨウリョウ</t>
    </rPh>
    <rPh sb="261" eb="263">
      <t>シュウニュウ</t>
    </rPh>
    <rPh sb="264" eb="266">
      <t>フソク</t>
    </rPh>
    <rPh sb="273" eb="275">
      <t>オスイ</t>
    </rPh>
    <rPh sb="275" eb="277">
      <t>ショリ</t>
    </rPh>
    <rPh sb="277" eb="279">
      <t>ゲンカ</t>
    </rPh>
    <rPh sb="293" eb="295">
      <t>シホン</t>
    </rPh>
    <rPh sb="295" eb="296">
      <t>ヒ</t>
    </rPh>
    <rPh sb="296" eb="297">
      <t>ブン</t>
    </rPh>
    <rPh sb="307" eb="309">
      <t>ハイケイ</t>
    </rPh>
    <rPh sb="311" eb="314">
      <t>チリテキ</t>
    </rPh>
    <rPh sb="314" eb="316">
      <t>ヨウイン</t>
    </rPh>
    <rPh sb="322" eb="323">
      <t>アキ</t>
    </rPh>
    <rPh sb="336" eb="338">
      <t>ゲンジョウ</t>
    </rPh>
    <rPh sb="339" eb="341">
      <t>ハアク</t>
    </rPh>
    <rPh sb="343" eb="344">
      <t>ウエ</t>
    </rPh>
    <rPh sb="346" eb="349">
      <t>シヨウリョウ</t>
    </rPh>
    <rPh sb="349" eb="351">
      <t>シュウニュウ</t>
    </rPh>
    <rPh sb="352" eb="354">
      <t>カクホ</t>
    </rPh>
    <rPh sb="357" eb="359">
      <t>ケイエイ</t>
    </rPh>
    <rPh sb="359" eb="361">
      <t>キバン</t>
    </rPh>
    <rPh sb="362" eb="364">
      <t>キョウカ</t>
    </rPh>
    <rPh sb="365" eb="367">
      <t>キゾン</t>
    </rPh>
    <rPh sb="367" eb="369">
      <t>シセツ</t>
    </rPh>
    <rPh sb="370" eb="372">
      <t>ユウコウ</t>
    </rPh>
    <rPh sb="372" eb="374">
      <t>リヨウ</t>
    </rPh>
    <rPh sb="375" eb="376">
      <t>ナラ</t>
    </rPh>
    <rPh sb="378" eb="380">
      <t>ジンコウ</t>
    </rPh>
    <rPh sb="380" eb="382">
      <t>キボ</t>
    </rPh>
    <rPh sb="383" eb="384">
      <t>オウ</t>
    </rPh>
    <rPh sb="386" eb="388">
      <t>シセツ</t>
    </rPh>
    <rPh sb="397" eb="398">
      <t>トウ</t>
    </rPh>
    <rPh sb="399" eb="400">
      <t>ハカ</t>
    </rPh>
    <rPh sb="402" eb="404">
      <t>イジ</t>
    </rPh>
    <rPh sb="404" eb="406">
      <t>カンリ</t>
    </rPh>
    <rPh sb="406" eb="408">
      <t>ケイヒ</t>
    </rPh>
    <rPh sb="408" eb="410">
      <t>サクゲン</t>
    </rPh>
    <rPh sb="411" eb="412">
      <t>オコナ</t>
    </rPh>
    <rPh sb="431" eb="434">
      <t>シヨウリョウ</t>
    </rPh>
    <rPh sb="434" eb="436">
      <t>タンカ</t>
    </rPh>
    <rPh sb="437" eb="439">
      <t>オスイ</t>
    </rPh>
    <rPh sb="439" eb="441">
      <t>ショリ</t>
    </rPh>
    <rPh sb="441" eb="443">
      <t>ゲンカ</t>
    </rPh>
    <rPh sb="445" eb="446">
      <t>サ</t>
    </rPh>
    <rPh sb="447" eb="449">
      <t>シュクショウ</t>
    </rPh>
    <rPh sb="458" eb="459">
      <t>タカ</t>
    </rPh>
    <rPh sb="461" eb="463">
      <t>ジゾク</t>
    </rPh>
    <rPh sb="463" eb="465">
      <t>カノウ</t>
    </rPh>
    <rPh sb="466" eb="469">
      <t>ゲスイドウ</t>
    </rPh>
    <rPh sb="469" eb="471">
      <t>ジギョウ</t>
    </rPh>
    <rPh sb="472" eb="474">
      <t>コウチク</t>
    </rPh>
    <rPh sb="476" eb="478">
      <t>ヒツヨウ</t>
    </rPh>
    <phoneticPr fontId="4"/>
  </si>
  <si>
    <t>　平成3年度から建設事業を開始しているため、管渠等の老朽化は未だ見受けられないものの、本格的な人口減少社会の到来による使用料収入の減少が予測され、将来的な投資余力は減退の方向にある。
　今後の対策としては、老朽化施設の改築更新工事等のストックマネジメント手法の導入・実践により、個々の施設ではなく施設全体を計画的に最適化することにより効率的な施設維持管理と長寿命化を図り、既存施設の有効利用に努める。</t>
    <rPh sb="1" eb="3">
      <t>ヘイセイ</t>
    </rPh>
    <rPh sb="4" eb="6">
      <t>ネンド</t>
    </rPh>
    <rPh sb="8" eb="10">
      <t>ケンセツ</t>
    </rPh>
    <rPh sb="10" eb="12">
      <t>ジギョウ</t>
    </rPh>
    <rPh sb="13" eb="15">
      <t>カイシ</t>
    </rPh>
    <rPh sb="22" eb="24">
      <t>カンキョ</t>
    </rPh>
    <rPh sb="24" eb="25">
      <t>トウ</t>
    </rPh>
    <rPh sb="26" eb="29">
      <t>ロウキュウカ</t>
    </rPh>
    <rPh sb="30" eb="31">
      <t>マ</t>
    </rPh>
    <rPh sb="32" eb="34">
      <t>ミウ</t>
    </rPh>
    <rPh sb="59" eb="62">
      <t>シヨウリョウ</t>
    </rPh>
    <rPh sb="62" eb="64">
      <t>シュウニュウ</t>
    </rPh>
    <rPh sb="65" eb="67">
      <t>ゲンショウ</t>
    </rPh>
    <rPh sb="68" eb="70">
      <t>ヨソク</t>
    </rPh>
    <rPh sb="73" eb="76">
      <t>ショウライテキ</t>
    </rPh>
    <rPh sb="93" eb="95">
      <t>コンゴ</t>
    </rPh>
    <rPh sb="96" eb="98">
      <t>タイサク</t>
    </rPh>
    <rPh sb="103" eb="106">
      <t>ロウキュウカ</t>
    </rPh>
    <rPh sb="106" eb="108">
      <t>シセツ</t>
    </rPh>
    <rPh sb="109" eb="111">
      <t>カイチク</t>
    </rPh>
    <rPh sb="111" eb="113">
      <t>コウシン</t>
    </rPh>
    <rPh sb="113" eb="115">
      <t>コウジ</t>
    </rPh>
    <rPh sb="115" eb="116">
      <t>トウ</t>
    </rPh>
    <rPh sb="127" eb="129">
      <t>シュホウ</t>
    </rPh>
    <rPh sb="130" eb="132">
      <t>ドウニュウ</t>
    </rPh>
    <rPh sb="133" eb="135">
      <t>ジッセン</t>
    </rPh>
    <rPh sb="139" eb="141">
      <t>ココ</t>
    </rPh>
    <rPh sb="142" eb="144">
      <t>シセツ</t>
    </rPh>
    <rPh sb="148" eb="150">
      <t>シセツ</t>
    </rPh>
    <rPh sb="150" eb="152">
      <t>ゼンタイ</t>
    </rPh>
    <rPh sb="153" eb="156">
      <t>ケイカクテキ</t>
    </rPh>
    <rPh sb="157" eb="160">
      <t>サイテキカ</t>
    </rPh>
    <rPh sb="167" eb="170">
      <t>コウリツテキ</t>
    </rPh>
    <rPh sb="171" eb="173">
      <t>シセツ</t>
    </rPh>
    <rPh sb="173" eb="175">
      <t>イジ</t>
    </rPh>
    <rPh sb="175" eb="177">
      <t>カンリ</t>
    </rPh>
    <rPh sb="178" eb="179">
      <t>チョウ</t>
    </rPh>
    <rPh sb="179" eb="182">
      <t>ジュミョウカ</t>
    </rPh>
    <rPh sb="183" eb="184">
      <t>ハカ</t>
    </rPh>
    <rPh sb="186" eb="188">
      <t>キゾン</t>
    </rPh>
    <rPh sb="188" eb="190">
      <t>シセツ</t>
    </rPh>
    <rPh sb="191" eb="193">
      <t>ユウコウ</t>
    </rPh>
    <rPh sb="193" eb="195">
      <t>リヨウ</t>
    </rPh>
    <rPh sb="196" eb="197">
      <t>ツト</t>
    </rPh>
    <phoneticPr fontId="4"/>
  </si>
  <si>
    <t>　持続可能な下水道事業を構築するためには、未整備区域解消による更なる加入率の向上と使用料水準の見直しによる経営基盤の強化、施設維持管理の効率化による有効利用が必要である。
　①未整備区域解消：アクションプランに基づく10年概成を目指し、国の補助事業採択による財源確保を行う。
　②使用料水準の見直し：消費税増税といった市民負担の増加に加え、未整備区域があり接続率も低い現状を考慮すると、使用料金の値上げは非常に困難である。しかし、自主財源を確保するためには避けては通れない問題であることから、次の『経営戦略（平成29年度～平成38年度）』策定における重要な検討課題である。
　③施設維持管理の効率化：『下水道事業統廃合基本計画』に基づき、平成28年度より処理区の統廃合を実施する。また、ストックマネジメント手法による長寿命化対策を行うことにより、効率的な維持管理を目指す。</t>
    <rPh sb="1" eb="3">
      <t>ジゾク</t>
    </rPh>
    <rPh sb="3" eb="5">
      <t>カノウ</t>
    </rPh>
    <rPh sb="6" eb="9">
      <t>ゲスイドウ</t>
    </rPh>
    <rPh sb="9" eb="11">
      <t>ジギョウ</t>
    </rPh>
    <rPh sb="12" eb="14">
      <t>コウチク</t>
    </rPh>
    <rPh sb="21" eb="24">
      <t>ミセイビ</t>
    </rPh>
    <rPh sb="24" eb="26">
      <t>クイキ</t>
    </rPh>
    <rPh sb="26" eb="28">
      <t>カイショウ</t>
    </rPh>
    <rPh sb="31" eb="32">
      <t>サラ</t>
    </rPh>
    <rPh sb="34" eb="36">
      <t>カニュウ</t>
    </rPh>
    <rPh sb="36" eb="37">
      <t>リツ</t>
    </rPh>
    <rPh sb="38" eb="40">
      <t>コウジョウ</t>
    </rPh>
    <rPh sb="53" eb="55">
      <t>ケイエイ</t>
    </rPh>
    <rPh sb="55" eb="57">
      <t>キバン</t>
    </rPh>
    <rPh sb="58" eb="60">
      <t>キョウカ</t>
    </rPh>
    <rPh sb="74" eb="76">
      <t>ユウコウ</t>
    </rPh>
    <rPh sb="76" eb="78">
      <t>リヨウ</t>
    </rPh>
    <rPh sb="88" eb="91">
      <t>ミセイビ</t>
    </rPh>
    <rPh sb="91" eb="93">
      <t>クイキ</t>
    </rPh>
    <rPh sb="93" eb="95">
      <t>カイショウ</t>
    </rPh>
    <rPh sb="105" eb="106">
      <t>モト</t>
    </rPh>
    <rPh sb="110" eb="111">
      <t>ネン</t>
    </rPh>
    <rPh sb="111" eb="112">
      <t>ガイ</t>
    </rPh>
    <rPh sb="112" eb="113">
      <t>セイ</t>
    </rPh>
    <rPh sb="114" eb="116">
      <t>メザ</t>
    </rPh>
    <rPh sb="118" eb="119">
      <t>クニ</t>
    </rPh>
    <rPh sb="120" eb="122">
      <t>ホジョ</t>
    </rPh>
    <rPh sb="122" eb="124">
      <t>ジギョウ</t>
    </rPh>
    <rPh sb="124" eb="126">
      <t>サイタク</t>
    </rPh>
    <rPh sb="129" eb="131">
      <t>ザイゲン</t>
    </rPh>
    <rPh sb="131" eb="133">
      <t>カクホ</t>
    </rPh>
    <rPh sb="134" eb="135">
      <t>オコナ</t>
    </rPh>
    <rPh sb="140" eb="142">
      <t>シヨウ</t>
    </rPh>
    <rPh sb="164" eb="166">
      <t>ゾウカ</t>
    </rPh>
    <rPh sb="167" eb="168">
      <t>クワ</t>
    </rPh>
    <rPh sb="170" eb="173">
      <t>ミセイビ</t>
    </rPh>
    <rPh sb="173" eb="175">
      <t>クイキ</t>
    </rPh>
    <rPh sb="193" eb="195">
      <t>シヨウ</t>
    </rPh>
    <rPh sb="215" eb="217">
      <t>ジシュ</t>
    </rPh>
    <rPh sb="217" eb="219">
      <t>ザイゲン</t>
    </rPh>
    <rPh sb="220" eb="222">
      <t>カクホ</t>
    </rPh>
    <rPh sb="289" eb="291">
      <t>シセツ</t>
    </rPh>
    <rPh sb="291" eb="293">
      <t>イジ</t>
    </rPh>
    <rPh sb="293" eb="295">
      <t>カンリ</t>
    </rPh>
    <rPh sb="296" eb="299">
      <t>コウリツカ</t>
    </rPh>
    <rPh sb="353" eb="355">
      <t>シュホウ</t>
    </rPh>
    <rPh sb="358" eb="359">
      <t>チョウ</t>
    </rPh>
    <rPh sb="359" eb="362">
      <t>ジュミョウカ</t>
    </rPh>
    <rPh sb="362" eb="364">
      <t>タイサク</t>
    </rPh>
    <rPh sb="365" eb="366">
      <t>オコナ</t>
    </rPh>
    <rPh sb="373" eb="376">
      <t>コウリツテキ</t>
    </rPh>
    <rPh sb="377" eb="379">
      <t>イジ</t>
    </rPh>
    <rPh sb="379" eb="381">
      <t>カンリ</t>
    </rPh>
    <rPh sb="382" eb="384">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</si>
</sst>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formatCode="#,##0.00;&quot;△&quot;#,##0.00;&quot;-&quot;">
                  <c:v>0.1</c:v>
                </c:pt>
              </c:numCache>
            </c:numRef>
          </c:val>
        </c:ser>
        <c:dLbls>
          <c:showLegendKey val="0"/>
          <c:showVal val="0"/>
          <c:showCatName val="0"/>
          <c:showSerName val="0"/>
          <c:showPercent val="0"/>
          <c:showBubbleSize val="0"/>
        </c:dLbls>
        <c:gapWidth val="150"/>
        <c:axId val="240995808"/>
        <c:axId val="240996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240995808"/>
        <c:axId val="240996200"/>
      </c:lineChart>
      <c:dateAx>
        <c:axId val="240995808"/>
        <c:scaling>
          <c:orientation val="minMax"/>
        </c:scaling>
        <c:delete val="1"/>
        <c:axPos val="b"/>
        <c:numFmt formatCode="ge" sourceLinked="1"/>
        <c:majorTickMark val="none"/>
        <c:minorTickMark val="none"/>
        <c:tickLblPos val="none"/>
        <c:crossAx val="240996200"/>
        <c:crosses val="autoZero"/>
        <c:auto val="1"/>
        <c:lblOffset val="100"/>
        <c:baseTimeUnit val="years"/>
      </c:dateAx>
      <c:valAx>
        <c:axId val="240996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99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26.63</c:v>
                </c:pt>
                <c:pt idx="1">
                  <c:v>29.02</c:v>
                </c:pt>
                <c:pt idx="2">
                  <c:v>29.24</c:v>
                </c:pt>
                <c:pt idx="3">
                  <c:v>31.22</c:v>
                </c:pt>
                <c:pt idx="4">
                  <c:v>32.92</c:v>
                </c:pt>
              </c:numCache>
            </c:numRef>
          </c:val>
        </c:ser>
        <c:dLbls>
          <c:showLegendKey val="0"/>
          <c:showVal val="0"/>
          <c:showCatName val="0"/>
          <c:showSerName val="0"/>
          <c:showPercent val="0"/>
          <c:showBubbleSize val="0"/>
        </c:dLbls>
        <c:gapWidth val="150"/>
        <c:axId val="374049960"/>
        <c:axId val="37405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374049960"/>
        <c:axId val="374050352"/>
      </c:lineChart>
      <c:dateAx>
        <c:axId val="374049960"/>
        <c:scaling>
          <c:orientation val="minMax"/>
        </c:scaling>
        <c:delete val="1"/>
        <c:axPos val="b"/>
        <c:numFmt formatCode="ge" sourceLinked="1"/>
        <c:majorTickMark val="none"/>
        <c:minorTickMark val="none"/>
        <c:tickLblPos val="none"/>
        <c:crossAx val="374050352"/>
        <c:crosses val="autoZero"/>
        <c:auto val="1"/>
        <c:lblOffset val="100"/>
        <c:baseTimeUnit val="years"/>
      </c:dateAx>
      <c:valAx>
        <c:axId val="37405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049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63.48</c:v>
                </c:pt>
                <c:pt idx="1">
                  <c:v>65.599999999999994</c:v>
                </c:pt>
                <c:pt idx="2">
                  <c:v>63.96</c:v>
                </c:pt>
                <c:pt idx="3">
                  <c:v>64.11</c:v>
                </c:pt>
                <c:pt idx="4">
                  <c:v>63.6</c:v>
                </c:pt>
              </c:numCache>
            </c:numRef>
          </c:val>
        </c:ser>
        <c:dLbls>
          <c:showLegendKey val="0"/>
          <c:showVal val="0"/>
          <c:showCatName val="0"/>
          <c:showSerName val="0"/>
          <c:showPercent val="0"/>
          <c:showBubbleSize val="0"/>
        </c:dLbls>
        <c:gapWidth val="150"/>
        <c:axId val="374182776"/>
        <c:axId val="37418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374182776"/>
        <c:axId val="374183168"/>
      </c:lineChart>
      <c:dateAx>
        <c:axId val="374182776"/>
        <c:scaling>
          <c:orientation val="minMax"/>
        </c:scaling>
        <c:delete val="1"/>
        <c:axPos val="b"/>
        <c:numFmt formatCode="ge" sourceLinked="1"/>
        <c:majorTickMark val="none"/>
        <c:minorTickMark val="none"/>
        <c:tickLblPos val="none"/>
        <c:crossAx val="374183168"/>
        <c:crosses val="autoZero"/>
        <c:auto val="1"/>
        <c:lblOffset val="100"/>
        <c:baseTimeUnit val="years"/>
      </c:dateAx>
      <c:valAx>
        <c:axId val="37418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18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85.46</c:v>
                </c:pt>
                <c:pt idx="1">
                  <c:v>87.45</c:v>
                </c:pt>
                <c:pt idx="2">
                  <c:v>90.48</c:v>
                </c:pt>
                <c:pt idx="3">
                  <c:v>92.93</c:v>
                </c:pt>
                <c:pt idx="4">
                  <c:v>95.96</c:v>
                </c:pt>
              </c:numCache>
            </c:numRef>
          </c:val>
        </c:ser>
        <c:dLbls>
          <c:showLegendKey val="0"/>
          <c:showVal val="0"/>
          <c:showCatName val="0"/>
          <c:showSerName val="0"/>
          <c:showPercent val="0"/>
          <c:showBubbleSize val="0"/>
        </c:dLbls>
        <c:gapWidth val="150"/>
        <c:axId val="240997376"/>
        <c:axId val="240997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93.06</c:v>
                </c:pt>
                <c:pt idx="1">
                  <c:v>93.66</c:v>
                </c:pt>
                <c:pt idx="2">
                  <c:v>93.85</c:v>
                </c:pt>
                <c:pt idx="3">
                  <c:v>95.59</c:v>
                </c:pt>
                <c:pt idx="4">
                  <c:v>96.83</c:v>
                </c:pt>
              </c:numCache>
            </c:numRef>
          </c:val>
          <c:smooth val="0"/>
        </c:ser>
        <c:dLbls>
          <c:showLegendKey val="0"/>
          <c:showVal val="0"/>
          <c:showCatName val="0"/>
          <c:showSerName val="0"/>
          <c:showPercent val="0"/>
          <c:showBubbleSize val="0"/>
        </c:dLbls>
        <c:marker val="1"/>
        <c:smooth val="0"/>
        <c:axId val="240997376"/>
        <c:axId val="240997768"/>
      </c:lineChart>
      <c:dateAx>
        <c:axId val="240997376"/>
        <c:scaling>
          <c:orientation val="minMax"/>
        </c:scaling>
        <c:delete val="1"/>
        <c:axPos val="b"/>
        <c:numFmt formatCode="ge" sourceLinked="1"/>
        <c:majorTickMark val="none"/>
        <c:minorTickMark val="none"/>
        <c:tickLblPos val="none"/>
        <c:crossAx val="240997768"/>
        <c:crosses val="autoZero"/>
        <c:auto val="1"/>
        <c:lblOffset val="100"/>
        <c:baseTimeUnit val="years"/>
      </c:dateAx>
      <c:valAx>
        <c:axId val="240997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99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4.0599999999999996</c:v>
                </c:pt>
                <c:pt idx="1">
                  <c:v>6.08</c:v>
                </c:pt>
                <c:pt idx="2">
                  <c:v>8.07</c:v>
                </c:pt>
                <c:pt idx="3">
                  <c:v>9.93</c:v>
                </c:pt>
                <c:pt idx="4">
                  <c:v>19.95</c:v>
                </c:pt>
              </c:numCache>
            </c:numRef>
          </c:val>
        </c:ser>
        <c:dLbls>
          <c:showLegendKey val="0"/>
          <c:showVal val="0"/>
          <c:showCatName val="0"/>
          <c:showSerName val="0"/>
          <c:showPercent val="0"/>
          <c:showBubbleSize val="0"/>
        </c:dLbls>
        <c:gapWidth val="150"/>
        <c:axId val="241186920"/>
        <c:axId val="24118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7.84</c:v>
                </c:pt>
                <c:pt idx="1">
                  <c:v>7.58</c:v>
                </c:pt>
                <c:pt idx="2">
                  <c:v>6.5</c:v>
                </c:pt>
                <c:pt idx="3">
                  <c:v>6.66</c:v>
                </c:pt>
                <c:pt idx="4">
                  <c:v>14.53</c:v>
                </c:pt>
              </c:numCache>
            </c:numRef>
          </c:val>
          <c:smooth val="0"/>
        </c:ser>
        <c:dLbls>
          <c:showLegendKey val="0"/>
          <c:showVal val="0"/>
          <c:showCatName val="0"/>
          <c:showSerName val="0"/>
          <c:showPercent val="0"/>
          <c:showBubbleSize val="0"/>
        </c:dLbls>
        <c:marker val="1"/>
        <c:smooth val="0"/>
        <c:axId val="241186920"/>
        <c:axId val="241187312"/>
      </c:lineChart>
      <c:dateAx>
        <c:axId val="241186920"/>
        <c:scaling>
          <c:orientation val="minMax"/>
        </c:scaling>
        <c:delete val="1"/>
        <c:axPos val="b"/>
        <c:numFmt formatCode="ge" sourceLinked="1"/>
        <c:majorTickMark val="none"/>
        <c:minorTickMark val="none"/>
        <c:tickLblPos val="none"/>
        <c:crossAx val="241187312"/>
        <c:crosses val="autoZero"/>
        <c:auto val="1"/>
        <c:lblOffset val="100"/>
        <c:baseTimeUnit val="years"/>
      </c:dateAx>
      <c:valAx>
        <c:axId val="24118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186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1188488"/>
        <c:axId val="24118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41188488"/>
        <c:axId val="241188880"/>
      </c:lineChart>
      <c:dateAx>
        <c:axId val="241188488"/>
        <c:scaling>
          <c:orientation val="minMax"/>
        </c:scaling>
        <c:delete val="1"/>
        <c:axPos val="b"/>
        <c:numFmt formatCode="ge" sourceLinked="1"/>
        <c:majorTickMark val="none"/>
        <c:minorTickMark val="none"/>
        <c:tickLblPos val="none"/>
        <c:crossAx val="241188880"/>
        <c:crosses val="autoZero"/>
        <c:auto val="1"/>
        <c:lblOffset val="100"/>
        <c:baseTimeUnit val="years"/>
      </c:dateAx>
      <c:valAx>
        <c:axId val="24118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188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267.23</c:v>
                </c:pt>
                <c:pt idx="1">
                  <c:v>328.17</c:v>
                </c:pt>
                <c:pt idx="2">
                  <c:v>369.91</c:v>
                </c:pt>
                <c:pt idx="3">
                  <c:v>398.11</c:v>
                </c:pt>
                <c:pt idx="4">
                  <c:v>392.16</c:v>
                </c:pt>
              </c:numCache>
            </c:numRef>
          </c:val>
        </c:ser>
        <c:dLbls>
          <c:showLegendKey val="0"/>
          <c:showVal val="0"/>
          <c:showCatName val="0"/>
          <c:showSerName val="0"/>
          <c:showPercent val="0"/>
          <c:showBubbleSize val="0"/>
        </c:dLbls>
        <c:gapWidth val="150"/>
        <c:axId val="241190056"/>
        <c:axId val="24119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125.99</c:v>
                </c:pt>
                <c:pt idx="1">
                  <c:v>143.69</c:v>
                </c:pt>
                <c:pt idx="2">
                  <c:v>99.89</c:v>
                </c:pt>
                <c:pt idx="3">
                  <c:v>137.81</c:v>
                </c:pt>
                <c:pt idx="4">
                  <c:v>172.52</c:v>
                </c:pt>
              </c:numCache>
            </c:numRef>
          </c:val>
          <c:smooth val="0"/>
        </c:ser>
        <c:dLbls>
          <c:showLegendKey val="0"/>
          <c:showVal val="0"/>
          <c:showCatName val="0"/>
          <c:showSerName val="0"/>
          <c:showPercent val="0"/>
          <c:showBubbleSize val="0"/>
        </c:dLbls>
        <c:marker val="1"/>
        <c:smooth val="0"/>
        <c:axId val="241190056"/>
        <c:axId val="241190448"/>
      </c:lineChart>
      <c:dateAx>
        <c:axId val="241190056"/>
        <c:scaling>
          <c:orientation val="minMax"/>
        </c:scaling>
        <c:delete val="1"/>
        <c:axPos val="b"/>
        <c:numFmt formatCode="ge" sourceLinked="1"/>
        <c:majorTickMark val="none"/>
        <c:minorTickMark val="none"/>
        <c:tickLblPos val="none"/>
        <c:crossAx val="241190448"/>
        <c:crosses val="autoZero"/>
        <c:auto val="1"/>
        <c:lblOffset val="100"/>
        <c:baseTimeUnit val="years"/>
      </c:dateAx>
      <c:valAx>
        <c:axId val="24119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190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137.68</c:v>
                </c:pt>
                <c:pt idx="1">
                  <c:v>143.51</c:v>
                </c:pt>
                <c:pt idx="2">
                  <c:v>153.28</c:v>
                </c:pt>
                <c:pt idx="3">
                  <c:v>131.78</c:v>
                </c:pt>
                <c:pt idx="4">
                  <c:v>15.12</c:v>
                </c:pt>
              </c:numCache>
            </c:numRef>
          </c:val>
        </c:ser>
        <c:dLbls>
          <c:showLegendKey val="0"/>
          <c:showVal val="0"/>
          <c:showCatName val="0"/>
          <c:showSerName val="0"/>
          <c:showPercent val="0"/>
          <c:showBubbleSize val="0"/>
        </c:dLbls>
        <c:gapWidth val="150"/>
        <c:axId val="241422720"/>
        <c:axId val="241423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245.73</c:v>
                </c:pt>
                <c:pt idx="1">
                  <c:v>199.45</c:v>
                </c:pt>
                <c:pt idx="2">
                  <c:v>209.18</c:v>
                </c:pt>
                <c:pt idx="3">
                  <c:v>189.4</c:v>
                </c:pt>
                <c:pt idx="4">
                  <c:v>69.430000000000007</c:v>
                </c:pt>
              </c:numCache>
            </c:numRef>
          </c:val>
          <c:smooth val="0"/>
        </c:ser>
        <c:dLbls>
          <c:showLegendKey val="0"/>
          <c:showVal val="0"/>
          <c:showCatName val="0"/>
          <c:showSerName val="0"/>
          <c:showPercent val="0"/>
          <c:showBubbleSize val="0"/>
        </c:dLbls>
        <c:marker val="1"/>
        <c:smooth val="0"/>
        <c:axId val="241422720"/>
        <c:axId val="241423112"/>
      </c:lineChart>
      <c:dateAx>
        <c:axId val="241422720"/>
        <c:scaling>
          <c:orientation val="minMax"/>
        </c:scaling>
        <c:delete val="1"/>
        <c:axPos val="b"/>
        <c:numFmt formatCode="ge" sourceLinked="1"/>
        <c:majorTickMark val="none"/>
        <c:minorTickMark val="none"/>
        <c:tickLblPos val="none"/>
        <c:crossAx val="241423112"/>
        <c:crosses val="autoZero"/>
        <c:auto val="1"/>
        <c:lblOffset val="100"/>
        <c:baseTimeUnit val="years"/>
      </c:dateAx>
      <c:valAx>
        <c:axId val="241423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42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1911.7</c:v>
                </c:pt>
                <c:pt idx="1">
                  <c:v>2278.21</c:v>
                </c:pt>
                <c:pt idx="2">
                  <c:v>2227.85</c:v>
                </c:pt>
                <c:pt idx="3">
                  <c:v>2173.3000000000002</c:v>
                </c:pt>
                <c:pt idx="4">
                  <c:v>1690.26</c:v>
                </c:pt>
              </c:numCache>
            </c:numRef>
          </c:val>
        </c:ser>
        <c:dLbls>
          <c:showLegendKey val="0"/>
          <c:showVal val="0"/>
          <c:showCatName val="0"/>
          <c:showSerName val="0"/>
          <c:showPercent val="0"/>
          <c:showBubbleSize val="0"/>
        </c:dLbls>
        <c:gapWidth val="150"/>
        <c:axId val="241424288"/>
        <c:axId val="241424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241424288"/>
        <c:axId val="241424680"/>
      </c:lineChart>
      <c:dateAx>
        <c:axId val="241424288"/>
        <c:scaling>
          <c:orientation val="minMax"/>
        </c:scaling>
        <c:delete val="1"/>
        <c:axPos val="b"/>
        <c:numFmt formatCode="ge" sourceLinked="1"/>
        <c:majorTickMark val="none"/>
        <c:minorTickMark val="none"/>
        <c:tickLblPos val="none"/>
        <c:crossAx val="241424680"/>
        <c:crosses val="autoZero"/>
        <c:auto val="1"/>
        <c:lblOffset val="100"/>
        <c:baseTimeUnit val="years"/>
      </c:dateAx>
      <c:valAx>
        <c:axId val="241424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42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29.76</c:v>
                </c:pt>
                <c:pt idx="1">
                  <c:v>30.78</c:v>
                </c:pt>
                <c:pt idx="2">
                  <c:v>34.68</c:v>
                </c:pt>
                <c:pt idx="3">
                  <c:v>37.42</c:v>
                </c:pt>
                <c:pt idx="4">
                  <c:v>40.229999999999997</c:v>
                </c:pt>
              </c:numCache>
            </c:numRef>
          </c:val>
        </c:ser>
        <c:dLbls>
          <c:showLegendKey val="0"/>
          <c:showVal val="0"/>
          <c:showCatName val="0"/>
          <c:showSerName val="0"/>
          <c:showPercent val="0"/>
          <c:showBubbleSize val="0"/>
        </c:dLbls>
        <c:gapWidth val="150"/>
        <c:axId val="374046824"/>
        <c:axId val="37404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374046824"/>
        <c:axId val="374047216"/>
      </c:lineChart>
      <c:dateAx>
        <c:axId val="374046824"/>
        <c:scaling>
          <c:orientation val="minMax"/>
        </c:scaling>
        <c:delete val="1"/>
        <c:axPos val="b"/>
        <c:numFmt formatCode="ge" sourceLinked="1"/>
        <c:majorTickMark val="none"/>
        <c:minorTickMark val="none"/>
        <c:tickLblPos val="none"/>
        <c:crossAx val="374047216"/>
        <c:crosses val="autoZero"/>
        <c:auto val="1"/>
        <c:lblOffset val="100"/>
        <c:baseTimeUnit val="years"/>
      </c:dateAx>
      <c:valAx>
        <c:axId val="37404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046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521.48</c:v>
                </c:pt>
                <c:pt idx="1">
                  <c:v>503.82</c:v>
                </c:pt>
                <c:pt idx="2">
                  <c:v>446.61</c:v>
                </c:pt>
                <c:pt idx="3">
                  <c:v>412.66</c:v>
                </c:pt>
                <c:pt idx="4">
                  <c:v>387.35</c:v>
                </c:pt>
              </c:numCache>
            </c:numRef>
          </c:val>
        </c:ser>
        <c:dLbls>
          <c:showLegendKey val="0"/>
          <c:showVal val="0"/>
          <c:showCatName val="0"/>
          <c:showSerName val="0"/>
          <c:showPercent val="0"/>
          <c:showBubbleSize val="0"/>
        </c:dLbls>
        <c:gapWidth val="150"/>
        <c:axId val="374048392"/>
        <c:axId val="37404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374048392"/>
        <c:axId val="374048784"/>
      </c:lineChart>
      <c:dateAx>
        <c:axId val="374048392"/>
        <c:scaling>
          <c:orientation val="minMax"/>
        </c:scaling>
        <c:delete val="1"/>
        <c:axPos val="b"/>
        <c:numFmt formatCode="ge" sourceLinked="1"/>
        <c:majorTickMark val="none"/>
        <c:minorTickMark val="none"/>
        <c:tickLblPos val="none"/>
        <c:crossAx val="374048784"/>
        <c:crosses val="autoZero"/>
        <c:auto val="1"/>
        <c:lblOffset val="100"/>
        <c:baseTimeUnit val="years"/>
      </c:dateAx>
      <c:valAx>
        <c:axId val="37404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04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M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南あわじ市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49847</v>
      </c>
      <c r="AM8" s="64"/>
      <c r="AN8" s="64"/>
      <c r="AO8" s="64"/>
      <c r="AP8" s="64"/>
      <c r="AQ8" s="64"/>
      <c r="AR8" s="64"/>
      <c r="AS8" s="64"/>
      <c r="AT8" s="63">
        <f>データ!S6</f>
        <v>229.01</v>
      </c>
      <c r="AU8" s="63"/>
      <c r="AV8" s="63"/>
      <c r="AW8" s="63"/>
      <c r="AX8" s="63"/>
      <c r="AY8" s="63"/>
      <c r="AZ8" s="63"/>
      <c r="BA8" s="63"/>
      <c r="BB8" s="63">
        <f>データ!T6</f>
        <v>217.66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38.409999999999997</v>
      </c>
      <c r="J10" s="63"/>
      <c r="K10" s="63"/>
      <c r="L10" s="63"/>
      <c r="M10" s="63"/>
      <c r="N10" s="63"/>
      <c r="O10" s="63"/>
      <c r="P10" s="63">
        <f>データ!O6</f>
        <v>63.65</v>
      </c>
      <c r="Q10" s="63"/>
      <c r="R10" s="63"/>
      <c r="S10" s="63"/>
      <c r="T10" s="63"/>
      <c r="U10" s="63"/>
      <c r="V10" s="63"/>
      <c r="W10" s="63">
        <f>データ!P6</f>
        <v>94.63</v>
      </c>
      <c r="X10" s="63"/>
      <c r="Y10" s="63"/>
      <c r="Z10" s="63"/>
      <c r="AA10" s="63"/>
      <c r="AB10" s="63"/>
      <c r="AC10" s="63"/>
      <c r="AD10" s="64">
        <f>データ!Q6</f>
        <v>2700</v>
      </c>
      <c r="AE10" s="64"/>
      <c r="AF10" s="64"/>
      <c r="AG10" s="64"/>
      <c r="AH10" s="64"/>
      <c r="AI10" s="64"/>
      <c r="AJ10" s="64"/>
      <c r="AK10" s="2"/>
      <c r="AL10" s="64">
        <f>データ!U6</f>
        <v>31534</v>
      </c>
      <c r="AM10" s="64"/>
      <c r="AN10" s="64"/>
      <c r="AO10" s="64"/>
      <c r="AP10" s="64"/>
      <c r="AQ10" s="64"/>
      <c r="AR10" s="64"/>
      <c r="AS10" s="64"/>
      <c r="AT10" s="63">
        <f>データ!V6</f>
        <v>11.48</v>
      </c>
      <c r="AU10" s="63"/>
      <c r="AV10" s="63"/>
      <c r="AW10" s="63"/>
      <c r="AX10" s="63"/>
      <c r="AY10" s="63"/>
      <c r="AZ10" s="63"/>
      <c r="BA10" s="63"/>
      <c r="BB10" s="63">
        <f>データ!W6</f>
        <v>2746.86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109</v>
      </c>
      <c r="BM66" s="82"/>
      <c r="BN66" s="82"/>
      <c r="BO66" s="82"/>
      <c r="BP66" s="82"/>
      <c r="BQ66" s="82"/>
      <c r="BR66" s="82"/>
      <c r="BS66" s="82"/>
      <c r="BT66" s="82"/>
      <c r="BU66" s="82"/>
      <c r="BV66" s="82"/>
      <c r="BW66" s="82"/>
      <c r="BX66" s="82"/>
      <c r="BY66" s="82"/>
      <c r="BZ66" s="83"/>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1"/>
      <c r="BM67" s="82"/>
      <c r="BN67" s="82"/>
      <c r="BO67" s="82"/>
      <c r="BP67" s="82"/>
      <c r="BQ67" s="82"/>
      <c r="BR67" s="82"/>
      <c r="BS67" s="82"/>
      <c r="BT67" s="82"/>
      <c r="BU67" s="82"/>
      <c r="BV67" s="82"/>
      <c r="BW67" s="82"/>
      <c r="BX67" s="82"/>
      <c r="BY67" s="82"/>
      <c r="BZ67" s="83"/>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1"/>
      <c r="BM68" s="82"/>
      <c r="BN68" s="82"/>
      <c r="BO68" s="82"/>
      <c r="BP68" s="82"/>
      <c r="BQ68" s="82"/>
      <c r="BR68" s="82"/>
      <c r="BS68" s="82"/>
      <c r="BT68" s="82"/>
      <c r="BU68" s="82"/>
      <c r="BV68" s="82"/>
      <c r="BW68" s="82"/>
      <c r="BX68" s="82"/>
      <c r="BY68" s="82"/>
      <c r="BZ68" s="83"/>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1"/>
      <c r="BM69" s="82"/>
      <c r="BN69" s="82"/>
      <c r="BO69" s="82"/>
      <c r="BP69" s="82"/>
      <c r="BQ69" s="82"/>
      <c r="BR69" s="82"/>
      <c r="BS69" s="82"/>
      <c r="BT69" s="82"/>
      <c r="BU69" s="82"/>
      <c r="BV69" s="82"/>
      <c r="BW69" s="82"/>
      <c r="BX69" s="82"/>
      <c r="BY69" s="82"/>
      <c r="BZ69" s="83"/>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1"/>
      <c r="BM70" s="82"/>
      <c r="BN70" s="82"/>
      <c r="BO70" s="82"/>
      <c r="BP70" s="82"/>
      <c r="BQ70" s="82"/>
      <c r="BR70" s="82"/>
      <c r="BS70" s="82"/>
      <c r="BT70" s="82"/>
      <c r="BU70" s="82"/>
      <c r="BV70" s="82"/>
      <c r="BW70" s="82"/>
      <c r="BX70" s="82"/>
      <c r="BY70" s="82"/>
      <c r="BZ70" s="83"/>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1"/>
      <c r="BM71" s="82"/>
      <c r="BN71" s="82"/>
      <c r="BO71" s="82"/>
      <c r="BP71" s="82"/>
      <c r="BQ71" s="82"/>
      <c r="BR71" s="82"/>
      <c r="BS71" s="82"/>
      <c r="BT71" s="82"/>
      <c r="BU71" s="82"/>
      <c r="BV71" s="82"/>
      <c r="BW71" s="82"/>
      <c r="BX71" s="82"/>
      <c r="BY71" s="82"/>
      <c r="BZ71" s="83"/>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1"/>
      <c r="BM72" s="82"/>
      <c r="BN72" s="82"/>
      <c r="BO72" s="82"/>
      <c r="BP72" s="82"/>
      <c r="BQ72" s="82"/>
      <c r="BR72" s="82"/>
      <c r="BS72" s="82"/>
      <c r="BT72" s="82"/>
      <c r="BU72" s="82"/>
      <c r="BV72" s="82"/>
      <c r="BW72" s="82"/>
      <c r="BX72" s="82"/>
      <c r="BY72" s="82"/>
      <c r="BZ72" s="83"/>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1"/>
      <c r="BM73" s="82"/>
      <c r="BN73" s="82"/>
      <c r="BO73" s="82"/>
      <c r="BP73" s="82"/>
      <c r="BQ73" s="82"/>
      <c r="BR73" s="82"/>
      <c r="BS73" s="82"/>
      <c r="BT73" s="82"/>
      <c r="BU73" s="82"/>
      <c r="BV73" s="82"/>
      <c r="BW73" s="82"/>
      <c r="BX73" s="82"/>
      <c r="BY73" s="82"/>
      <c r="BZ73" s="83"/>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1"/>
      <c r="BM74" s="82"/>
      <c r="BN74" s="82"/>
      <c r="BO74" s="82"/>
      <c r="BP74" s="82"/>
      <c r="BQ74" s="82"/>
      <c r="BR74" s="82"/>
      <c r="BS74" s="82"/>
      <c r="BT74" s="82"/>
      <c r="BU74" s="82"/>
      <c r="BV74" s="82"/>
      <c r="BW74" s="82"/>
      <c r="BX74" s="82"/>
      <c r="BY74" s="82"/>
      <c r="BZ74" s="83"/>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1"/>
      <c r="BM75" s="82"/>
      <c r="BN75" s="82"/>
      <c r="BO75" s="82"/>
      <c r="BP75" s="82"/>
      <c r="BQ75" s="82"/>
      <c r="BR75" s="82"/>
      <c r="BS75" s="82"/>
      <c r="BT75" s="82"/>
      <c r="BU75" s="82"/>
      <c r="BV75" s="82"/>
      <c r="BW75" s="82"/>
      <c r="BX75" s="82"/>
      <c r="BY75" s="82"/>
      <c r="BZ75" s="83"/>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1"/>
      <c r="BM76" s="82"/>
      <c r="BN76" s="82"/>
      <c r="BO76" s="82"/>
      <c r="BP76" s="82"/>
      <c r="BQ76" s="82"/>
      <c r="BR76" s="82"/>
      <c r="BS76" s="82"/>
      <c r="BT76" s="82"/>
      <c r="BU76" s="82"/>
      <c r="BV76" s="82"/>
      <c r="BW76" s="82"/>
      <c r="BX76" s="82"/>
      <c r="BY76" s="82"/>
      <c r="BZ76" s="83"/>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1"/>
      <c r="BM77" s="82"/>
      <c r="BN77" s="82"/>
      <c r="BO77" s="82"/>
      <c r="BP77" s="82"/>
      <c r="BQ77" s="82"/>
      <c r="BR77" s="82"/>
      <c r="BS77" s="82"/>
      <c r="BT77" s="82"/>
      <c r="BU77" s="82"/>
      <c r="BV77" s="82"/>
      <c r="BW77" s="82"/>
      <c r="BX77" s="82"/>
      <c r="BY77" s="82"/>
      <c r="BZ77" s="83"/>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1"/>
      <c r="BM78" s="82"/>
      <c r="BN78" s="82"/>
      <c r="BO78" s="82"/>
      <c r="BP78" s="82"/>
      <c r="BQ78" s="82"/>
      <c r="BR78" s="82"/>
      <c r="BS78" s="82"/>
      <c r="BT78" s="82"/>
      <c r="BU78" s="82"/>
      <c r="BV78" s="82"/>
      <c r="BW78" s="82"/>
      <c r="BX78" s="82"/>
      <c r="BY78" s="82"/>
      <c r="BZ78" s="83"/>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81"/>
      <c r="BM79" s="82"/>
      <c r="BN79" s="82"/>
      <c r="BO79" s="82"/>
      <c r="BP79" s="82"/>
      <c r="BQ79" s="82"/>
      <c r="BR79" s="82"/>
      <c r="BS79" s="82"/>
      <c r="BT79" s="82"/>
      <c r="BU79" s="82"/>
      <c r="BV79" s="82"/>
      <c r="BW79" s="82"/>
      <c r="BX79" s="82"/>
      <c r="BY79" s="82"/>
      <c r="BZ79" s="83"/>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81"/>
      <c r="BM80" s="82"/>
      <c r="BN80" s="82"/>
      <c r="BO80" s="82"/>
      <c r="BP80" s="82"/>
      <c r="BQ80" s="82"/>
      <c r="BR80" s="82"/>
      <c r="BS80" s="82"/>
      <c r="BT80" s="82"/>
      <c r="BU80" s="82"/>
      <c r="BV80" s="82"/>
      <c r="BW80" s="82"/>
      <c r="BX80" s="82"/>
      <c r="BY80" s="82"/>
      <c r="BZ80" s="83"/>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1"/>
      <c r="BM81" s="82"/>
      <c r="BN81" s="82"/>
      <c r="BO81" s="82"/>
      <c r="BP81" s="82"/>
      <c r="BQ81" s="82"/>
      <c r="BR81" s="82"/>
      <c r="BS81" s="82"/>
      <c r="BT81" s="82"/>
      <c r="BU81" s="82"/>
      <c r="BV81" s="82"/>
      <c r="BW81" s="82"/>
      <c r="BX81" s="82"/>
      <c r="BY81" s="82"/>
      <c r="BZ81" s="83"/>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4"/>
      <c r="BM82" s="85"/>
      <c r="BN82" s="85"/>
      <c r="BO82" s="85"/>
      <c r="BP82" s="85"/>
      <c r="BQ82" s="85"/>
      <c r="BR82" s="85"/>
      <c r="BS82" s="85"/>
      <c r="BT82" s="85"/>
      <c r="BU82" s="85"/>
      <c r="BV82" s="85"/>
      <c r="BW82" s="85"/>
      <c r="BX82" s="85"/>
      <c r="BY82" s="85"/>
      <c r="BZ82" s="86"/>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282243</v>
      </c>
      <c r="D6" s="31">
        <f t="shared" si="3"/>
        <v>46</v>
      </c>
      <c r="E6" s="31">
        <f t="shared" si="3"/>
        <v>17</v>
      </c>
      <c r="F6" s="31">
        <f t="shared" si="3"/>
        <v>4</v>
      </c>
      <c r="G6" s="31">
        <f t="shared" si="3"/>
        <v>0</v>
      </c>
      <c r="H6" s="31" t="str">
        <f t="shared" si="3"/>
        <v>兵庫県　南あわじ市</v>
      </c>
      <c r="I6" s="31" t="str">
        <f t="shared" si="3"/>
        <v>法適用</v>
      </c>
      <c r="J6" s="31" t="str">
        <f t="shared" si="3"/>
        <v>下水道事業</v>
      </c>
      <c r="K6" s="31" t="str">
        <f t="shared" si="3"/>
        <v>特定環境保全公共下水道</v>
      </c>
      <c r="L6" s="31" t="str">
        <f t="shared" si="3"/>
        <v>D3</v>
      </c>
      <c r="M6" s="32" t="str">
        <f t="shared" si="3"/>
        <v>-</v>
      </c>
      <c r="N6" s="32">
        <f t="shared" si="3"/>
        <v>38.409999999999997</v>
      </c>
      <c r="O6" s="32">
        <f t="shared" si="3"/>
        <v>63.65</v>
      </c>
      <c r="P6" s="32">
        <f t="shared" si="3"/>
        <v>94.63</v>
      </c>
      <c r="Q6" s="32">
        <f t="shared" si="3"/>
        <v>2700</v>
      </c>
      <c r="R6" s="32">
        <f t="shared" si="3"/>
        <v>49847</v>
      </c>
      <c r="S6" s="32">
        <f t="shared" si="3"/>
        <v>229.01</v>
      </c>
      <c r="T6" s="32">
        <f t="shared" si="3"/>
        <v>217.66</v>
      </c>
      <c r="U6" s="32">
        <f t="shared" si="3"/>
        <v>31534</v>
      </c>
      <c r="V6" s="32">
        <f t="shared" si="3"/>
        <v>11.48</v>
      </c>
      <c r="W6" s="32">
        <f t="shared" si="3"/>
        <v>2746.86</v>
      </c>
      <c r="X6" s="33">
        <f>IF(X7="",NA(),X7)</f>
        <v>85.46</v>
      </c>
      <c r="Y6" s="33">
        <f t="shared" ref="Y6:AG6" si="4">IF(Y7="",NA(),Y7)</f>
        <v>87.45</v>
      </c>
      <c r="Z6" s="33">
        <f t="shared" si="4"/>
        <v>90.48</v>
      </c>
      <c r="AA6" s="33">
        <f t="shared" si="4"/>
        <v>92.93</v>
      </c>
      <c r="AB6" s="33">
        <f t="shared" si="4"/>
        <v>95.96</v>
      </c>
      <c r="AC6" s="33">
        <f t="shared" si="4"/>
        <v>93.06</v>
      </c>
      <c r="AD6" s="33">
        <f t="shared" si="4"/>
        <v>93.66</v>
      </c>
      <c r="AE6" s="33">
        <f t="shared" si="4"/>
        <v>93.85</v>
      </c>
      <c r="AF6" s="33">
        <f t="shared" si="4"/>
        <v>95.59</v>
      </c>
      <c r="AG6" s="33">
        <f t="shared" si="4"/>
        <v>96.83</v>
      </c>
      <c r="AH6" s="32" t="str">
        <f>IF(AH7="","",IF(AH7="-","【-】","【"&amp;SUBSTITUTE(TEXT(AH7,"#,##0.00"),"-","△")&amp;"】"))</f>
        <v>【99.53】</v>
      </c>
      <c r="AI6" s="33">
        <f>IF(AI7="",NA(),AI7)</f>
        <v>267.23</v>
      </c>
      <c r="AJ6" s="33">
        <f t="shared" ref="AJ6:AR6" si="5">IF(AJ7="",NA(),AJ7)</f>
        <v>328.17</v>
      </c>
      <c r="AK6" s="33">
        <f t="shared" si="5"/>
        <v>369.91</v>
      </c>
      <c r="AL6" s="33">
        <f t="shared" si="5"/>
        <v>398.11</v>
      </c>
      <c r="AM6" s="33">
        <f t="shared" si="5"/>
        <v>392.16</v>
      </c>
      <c r="AN6" s="33">
        <f t="shared" si="5"/>
        <v>125.99</v>
      </c>
      <c r="AO6" s="33">
        <f t="shared" si="5"/>
        <v>143.69</v>
      </c>
      <c r="AP6" s="33">
        <f t="shared" si="5"/>
        <v>99.89</v>
      </c>
      <c r="AQ6" s="33">
        <f t="shared" si="5"/>
        <v>137.81</v>
      </c>
      <c r="AR6" s="33">
        <f t="shared" si="5"/>
        <v>172.52</v>
      </c>
      <c r="AS6" s="32" t="str">
        <f>IF(AS7="","",IF(AS7="-","【-】","【"&amp;SUBSTITUTE(TEXT(AS7,"#,##0.00"),"-","△")&amp;"】"))</f>
        <v>【154.95】</v>
      </c>
      <c r="AT6" s="33">
        <f>IF(AT7="",NA(),AT7)</f>
        <v>137.68</v>
      </c>
      <c r="AU6" s="33">
        <f t="shared" ref="AU6:BC6" si="6">IF(AU7="",NA(),AU7)</f>
        <v>143.51</v>
      </c>
      <c r="AV6" s="33">
        <f t="shared" si="6"/>
        <v>153.28</v>
      </c>
      <c r="AW6" s="33">
        <f t="shared" si="6"/>
        <v>131.78</v>
      </c>
      <c r="AX6" s="33">
        <f t="shared" si="6"/>
        <v>15.12</v>
      </c>
      <c r="AY6" s="33">
        <f t="shared" si="6"/>
        <v>245.73</v>
      </c>
      <c r="AZ6" s="33">
        <f t="shared" si="6"/>
        <v>199.45</v>
      </c>
      <c r="BA6" s="33">
        <f t="shared" si="6"/>
        <v>209.18</v>
      </c>
      <c r="BB6" s="33">
        <f t="shared" si="6"/>
        <v>189.4</v>
      </c>
      <c r="BC6" s="33">
        <f t="shared" si="6"/>
        <v>69.430000000000007</v>
      </c>
      <c r="BD6" s="32" t="str">
        <f>IF(BD7="","",IF(BD7="-","【-】","【"&amp;SUBSTITUTE(TEXT(BD7,"#,##0.00"),"-","△")&amp;"】"))</f>
        <v>【59.45】</v>
      </c>
      <c r="BE6" s="33">
        <f>IF(BE7="",NA(),BE7)</f>
        <v>1911.7</v>
      </c>
      <c r="BF6" s="33">
        <f t="shared" ref="BF6:BN6" si="7">IF(BF7="",NA(),BF7)</f>
        <v>2278.21</v>
      </c>
      <c r="BG6" s="33">
        <f t="shared" si="7"/>
        <v>2227.85</v>
      </c>
      <c r="BH6" s="33">
        <f t="shared" si="7"/>
        <v>2173.3000000000002</v>
      </c>
      <c r="BI6" s="33">
        <f t="shared" si="7"/>
        <v>1690.26</v>
      </c>
      <c r="BJ6" s="33">
        <f t="shared" si="7"/>
        <v>1868.17</v>
      </c>
      <c r="BK6" s="33">
        <f t="shared" si="7"/>
        <v>1835.56</v>
      </c>
      <c r="BL6" s="33">
        <f t="shared" si="7"/>
        <v>1716.82</v>
      </c>
      <c r="BM6" s="33">
        <f t="shared" si="7"/>
        <v>1554.05</v>
      </c>
      <c r="BN6" s="33">
        <f t="shared" si="7"/>
        <v>1671.86</v>
      </c>
      <c r="BO6" s="32" t="str">
        <f>IF(BO7="","",IF(BO7="-","【-】","【"&amp;SUBSTITUTE(TEXT(BO7,"#,##0.00"),"-","△")&amp;"】"))</f>
        <v>【1,479.31】</v>
      </c>
      <c r="BP6" s="33">
        <f>IF(BP7="",NA(),BP7)</f>
        <v>29.76</v>
      </c>
      <c r="BQ6" s="33">
        <f t="shared" ref="BQ6:BY6" si="8">IF(BQ7="",NA(),BQ7)</f>
        <v>30.78</v>
      </c>
      <c r="BR6" s="33">
        <f t="shared" si="8"/>
        <v>34.68</v>
      </c>
      <c r="BS6" s="33">
        <f t="shared" si="8"/>
        <v>37.42</v>
      </c>
      <c r="BT6" s="33">
        <f t="shared" si="8"/>
        <v>40.229999999999997</v>
      </c>
      <c r="BU6" s="33">
        <f t="shared" si="8"/>
        <v>55.15</v>
      </c>
      <c r="BV6" s="33">
        <f t="shared" si="8"/>
        <v>52.89</v>
      </c>
      <c r="BW6" s="33">
        <f t="shared" si="8"/>
        <v>51.73</v>
      </c>
      <c r="BX6" s="33">
        <f t="shared" si="8"/>
        <v>53.01</v>
      </c>
      <c r="BY6" s="33">
        <f t="shared" si="8"/>
        <v>50.54</v>
      </c>
      <c r="BZ6" s="32" t="str">
        <f>IF(BZ7="","",IF(BZ7="-","【-】","【"&amp;SUBSTITUTE(TEXT(BZ7,"#,##0.00"),"-","△")&amp;"】"))</f>
        <v>【63.50】</v>
      </c>
      <c r="CA6" s="33">
        <f>IF(CA7="",NA(),CA7)</f>
        <v>521.48</v>
      </c>
      <c r="CB6" s="33">
        <f t="shared" ref="CB6:CJ6" si="9">IF(CB7="",NA(),CB7)</f>
        <v>503.82</v>
      </c>
      <c r="CC6" s="33">
        <f t="shared" si="9"/>
        <v>446.61</v>
      </c>
      <c r="CD6" s="33">
        <f t="shared" si="9"/>
        <v>412.66</v>
      </c>
      <c r="CE6" s="33">
        <f t="shared" si="9"/>
        <v>387.35</v>
      </c>
      <c r="CF6" s="33">
        <f t="shared" si="9"/>
        <v>283.05</v>
      </c>
      <c r="CG6" s="33">
        <f t="shared" si="9"/>
        <v>300.52</v>
      </c>
      <c r="CH6" s="33">
        <f t="shared" si="9"/>
        <v>310.47000000000003</v>
      </c>
      <c r="CI6" s="33">
        <f t="shared" si="9"/>
        <v>299.39</v>
      </c>
      <c r="CJ6" s="33">
        <f t="shared" si="9"/>
        <v>320.36</v>
      </c>
      <c r="CK6" s="32" t="str">
        <f>IF(CK7="","",IF(CK7="-","【-】","【"&amp;SUBSTITUTE(TEXT(CK7,"#,##0.00"),"-","△")&amp;"】"))</f>
        <v>【253.12】</v>
      </c>
      <c r="CL6" s="33">
        <f>IF(CL7="",NA(),CL7)</f>
        <v>26.63</v>
      </c>
      <c r="CM6" s="33">
        <f t="shared" ref="CM6:CU6" si="10">IF(CM7="",NA(),CM7)</f>
        <v>29.02</v>
      </c>
      <c r="CN6" s="33">
        <f t="shared" si="10"/>
        <v>29.24</v>
      </c>
      <c r="CO6" s="33">
        <f t="shared" si="10"/>
        <v>31.22</v>
      </c>
      <c r="CP6" s="33">
        <f t="shared" si="10"/>
        <v>32.92</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63.48</v>
      </c>
      <c r="CX6" s="33">
        <f t="shared" ref="CX6:DF6" si="11">IF(CX7="",NA(),CX7)</f>
        <v>65.599999999999994</v>
      </c>
      <c r="CY6" s="33">
        <f t="shared" si="11"/>
        <v>63.96</v>
      </c>
      <c r="CZ6" s="33">
        <f t="shared" si="11"/>
        <v>64.11</v>
      </c>
      <c r="DA6" s="33">
        <f t="shared" si="11"/>
        <v>63.6</v>
      </c>
      <c r="DB6" s="33">
        <f t="shared" si="11"/>
        <v>72.14</v>
      </c>
      <c r="DC6" s="33">
        <f t="shared" si="11"/>
        <v>71.62</v>
      </c>
      <c r="DD6" s="33">
        <f t="shared" si="11"/>
        <v>71.239999999999995</v>
      </c>
      <c r="DE6" s="33">
        <f t="shared" si="11"/>
        <v>71.069999999999993</v>
      </c>
      <c r="DF6" s="33">
        <f t="shared" si="11"/>
        <v>70.14</v>
      </c>
      <c r="DG6" s="32" t="str">
        <f>IF(DG7="","",IF(DG7="-","【-】","【"&amp;SUBSTITUTE(TEXT(DG7,"#,##0.00"),"-","△")&amp;"】"))</f>
        <v>【80.39】</v>
      </c>
      <c r="DH6" s="33">
        <f>IF(DH7="",NA(),DH7)</f>
        <v>4.0599999999999996</v>
      </c>
      <c r="DI6" s="33">
        <f t="shared" ref="DI6:DQ6" si="12">IF(DI7="",NA(),DI7)</f>
        <v>6.08</v>
      </c>
      <c r="DJ6" s="33">
        <f t="shared" si="12"/>
        <v>8.07</v>
      </c>
      <c r="DK6" s="33">
        <f t="shared" si="12"/>
        <v>9.93</v>
      </c>
      <c r="DL6" s="33">
        <f t="shared" si="12"/>
        <v>19.95</v>
      </c>
      <c r="DM6" s="33">
        <f t="shared" si="12"/>
        <v>7.84</v>
      </c>
      <c r="DN6" s="33">
        <f t="shared" si="12"/>
        <v>7.58</v>
      </c>
      <c r="DO6" s="33">
        <f t="shared" si="12"/>
        <v>6.5</v>
      </c>
      <c r="DP6" s="33">
        <f t="shared" si="12"/>
        <v>6.66</v>
      </c>
      <c r="DQ6" s="33">
        <f t="shared" si="12"/>
        <v>14.53</v>
      </c>
      <c r="DR6" s="32" t="str">
        <f>IF(DR7="","",IF(DR7="-","【-】","【"&amp;SUBSTITUTE(TEXT(DR7,"#,##0.00"),"-","△")&amp;"】"))</f>
        <v>【21.63】</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3">
        <f t="shared" si="14"/>
        <v>0.1</v>
      </c>
      <c r="EI6" s="33">
        <f t="shared" si="14"/>
        <v>0.05</v>
      </c>
      <c r="EJ6" s="33">
        <f t="shared" si="14"/>
        <v>0.05</v>
      </c>
      <c r="EK6" s="33">
        <f t="shared" si="14"/>
        <v>0.05</v>
      </c>
      <c r="EL6" s="33">
        <f t="shared" si="14"/>
        <v>7.0000000000000007E-2</v>
      </c>
      <c r="EM6" s="33">
        <f t="shared" si="14"/>
        <v>0.08</v>
      </c>
      <c r="EN6" s="32" t="str">
        <f>IF(EN7="","",IF(EN7="-","【-】","【"&amp;SUBSTITUTE(TEXT(EN7,"#,##0.00"),"-","△")&amp;"】"))</f>
        <v>【0.05】</v>
      </c>
    </row>
    <row r="7" spans="1:147" s="34" customFormat="1">
      <c r="A7" s="26"/>
      <c r="B7" s="35">
        <v>2014</v>
      </c>
      <c r="C7" s="35">
        <v>282243</v>
      </c>
      <c r="D7" s="35">
        <v>46</v>
      </c>
      <c r="E7" s="35">
        <v>17</v>
      </c>
      <c r="F7" s="35">
        <v>4</v>
      </c>
      <c r="G7" s="35">
        <v>0</v>
      </c>
      <c r="H7" s="35" t="s">
        <v>96</v>
      </c>
      <c r="I7" s="35" t="s">
        <v>97</v>
      </c>
      <c r="J7" s="35" t="s">
        <v>98</v>
      </c>
      <c r="K7" s="35" t="s">
        <v>99</v>
      </c>
      <c r="L7" s="35" t="s">
        <v>100</v>
      </c>
      <c r="M7" s="36" t="s">
        <v>101</v>
      </c>
      <c r="N7" s="36">
        <v>38.409999999999997</v>
      </c>
      <c r="O7" s="36">
        <v>63.65</v>
      </c>
      <c r="P7" s="36">
        <v>94.63</v>
      </c>
      <c r="Q7" s="36">
        <v>2700</v>
      </c>
      <c r="R7" s="36">
        <v>49847</v>
      </c>
      <c r="S7" s="36">
        <v>229.01</v>
      </c>
      <c r="T7" s="36">
        <v>217.66</v>
      </c>
      <c r="U7" s="36">
        <v>31534</v>
      </c>
      <c r="V7" s="36">
        <v>11.48</v>
      </c>
      <c r="W7" s="36">
        <v>2746.86</v>
      </c>
      <c r="X7" s="36">
        <v>85.46</v>
      </c>
      <c r="Y7" s="36">
        <v>87.45</v>
      </c>
      <c r="Z7" s="36">
        <v>90.48</v>
      </c>
      <c r="AA7" s="36">
        <v>92.93</v>
      </c>
      <c r="AB7" s="36">
        <v>95.96</v>
      </c>
      <c r="AC7" s="36">
        <v>93.06</v>
      </c>
      <c r="AD7" s="36">
        <v>93.66</v>
      </c>
      <c r="AE7" s="36">
        <v>93.85</v>
      </c>
      <c r="AF7" s="36">
        <v>95.59</v>
      </c>
      <c r="AG7" s="36">
        <v>96.83</v>
      </c>
      <c r="AH7" s="36">
        <v>99.53</v>
      </c>
      <c r="AI7" s="36">
        <v>267.23</v>
      </c>
      <c r="AJ7" s="36">
        <v>328.17</v>
      </c>
      <c r="AK7" s="36">
        <v>369.91</v>
      </c>
      <c r="AL7" s="36">
        <v>398.11</v>
      </c>
      <c r="AM7" s="36">
        <v>392.16</v>
      </c>
      <c r="AN7" s="36">
        <v>125.99</v>
      </c>
      <c r="AO7" s="36">
        <v>143.69</v>
      </c>
      <c r="AP7" s="36">
        <v>99.89</v>
      </c>
      <c r="AQ7" s="36">
        <v>137.81</v>
      </c>
      <c r="AR7" s="36">
        <v>172.52</v>
      </c>
      <c r="AS7" s="36">
        <v>154.94999999999999</v>
      </c>
      <c r="AT7" s="36">
        <v>137.68</v>
      </c>
      <c r="AU7" s="36">
        <v>143.51</v>
      </c>
      <c r="AV7" s="36">
        <v>153.28</v>
      </c>
      <c r="AW7" s="36">
        <v>131.78</v>
      </c>
      <c r="AX7" s="36">
        <v>15.12</v>
      </c>
      <c r="AY7" s="36">
        <v>245.73</v>
      </c>
      <c r="AZ7" s="36">
        <v>199.45</v>
      </c>
      <c r="BA7" s="36">
        <v>209.18</v>
      </c>
      <c r="BB7" s="36">
        <v>189.4</v>
      </c>
      <c r="BC7" s="36">
        <v>69.430000000000007</v>
      </c>
      <c r="BD7" s="36">
        <v>59.45</v>
      </c>
      <c r="BE7" s="36">
        <v>1911.7</v>
      </c>
      <c r="BF7" s="36">
        <v>2278.21</v>
      </c>
      <c r="BG7" s="36">
        <v>2227.85</v>
      </c>
      <c r="BH7" s="36">
        <v>2173.3000000000002</v>
      </c>
      <c r="BI7" s="36">
        <v>1690.26</v>
      </c>
      <c r="BJ7" s="36">
        <v>1868.17</v>
      </c>
      <c r="BK7" s="36">
        <v>1835.56</v>
      </c>
      <c r="BL7" s="36">
        <v>1716.82</v>
      </c>
      <c r="BM7" s="36">
        <v>1554.05</v>
      </c>
      <c r="BN7" s="36">
        <v>1671.86</v>
      </c>
      <c r="BO7" s="36">
        <v>1479.31</v>
      </c>
      <c r="BP7" s="36">
        <v>29.76</v>
      </c>
      <c r="BQ7" s="36">
        <v>30.78</v>
      </c>
      <c r="BR7" s="36">
        <v>34.68</v>
      </c>
      <c r="BS7" s="36">
        <v>37.42</v>
      </c>
      <c r="BT7" s="36">
        <v>40.229999999999997</v>
      </c>
      <c r="BU7" s="36">
        <v>55.15</v>
      </c>
      <c r="BV7" s="36">
        <v>52.89</v>
      </c>
      <c r="BW7" s="36">
        <v>51.73</v>
      </c>
      <c r="BX7" s="36">
        <v>53.01</v>
      </c>
      <c r="BY7" s="36">
        <v>50.54</v>
      </c>
      <c r="BZ7" s="36">
        <v>63.5</v>
      </c>
      <c r="CA7" s="36">
        <v>521.48</v>
      </c>
      <c r="CB7" s="36">
        <v>503.82</v>
      </c>
      <c r="CC7" s="36">
        <v>446.61</v>
      </c>
      <c r="CD7" s="36">
        <v>412.66</v>
      </c>
      <c r="CE7" s="36">
        <v>387.35</v>
      </c>
      <c r="CF7" s="36">
        <v>283.05</v>
      </c>
      <c r="CG7" s="36">
        <v>300.52</v>
      </c>
      <c r="CH7" s="36">
        <v>310.47000000000003</v>
      </c>
      <c r="CI7" s="36">
        <v>299.39</v>
      </c>
      <c r="CJ7" s="36">
        <v>320.36</v>
      </c>
      <c r="CK7" s="36">
        <v>253.12</v>
      </c>
      <c r="CL7" s="36">
        <v>26.63</v>
      </c>
      <c r="CM7" s="36">
        <v>29.02</v>
      </c>
      <c r="CN7" s="36">
        <v>29.24</v>
      </c>
      <c r="CO7" s="36">
        <v>31.22</v>
      </c>
      <c r="CP7" s="36">
        <v>32.92</v>
      </c>
      <c r="CQ7" s="36">
        <v>36.18</v>
      </c>
      <c r="CR7" s="36">
        <v>36.799999999999997</v>
      </c>
      <c r="CS7" s="36">
        <v>36.67</v>
      </c>
      <c r="CT7" s="36">
        <v>36.200000000000003</v>
      </c>
      <c r="CU7" s="36">
        <v>34.74</v>
      </c>
      <c r="CV7" s="36">
        <v>41.06</v>
      </c>
      <c r="CW7" s="36">
        <v>63.48</v>
      </c>
      <c r="CX7" s="36">
        <v>65.599999999999994</v>
      </c>
      <c r="CY7" s="36">
        <v>63.96</v>
      </c>
      <c r="CZ7" s="36">
        <v>64.11</v>
      </c>
      <c r="DA7" s="36">
        <v>63.6</v>
      </c>
      <c r="DB7" s="36">
        <v>72.14</v>
      </c>
      <c r="DC7" s="36">
        <v>71.62</v>
      </c>
      <c r="DD7" s="36">
        <v>71.239999999999995</v>
      </c>
      <c r="DE7" s="36">
        <v>71.069999999999993</v>
      </c>
      <c r="DF7" s="36">
        <v>70.14</v>
      </c>
      <c r="DG7" s="36">
        <v>80.39</v>
      </c>
      <c r="DH7" s="36">
        <v>4.0599999999999996</v>
      </c>
      <c r="DI7" s="36">
        <v>6.08</v>
      </c>
      <c r="DJ7" s="36">
        <v>8.07</v>
      </c>
      <c r="DK7" s="36">
        <v>9.93</v>
      </c>
      <c r="DL7" s="36">
        <v>19.95</v>
      </c>
      <c r="DM7" s="36">
        <v>7.84</v>
      </c>
      <c r="DN7" s="36">
        <v>7.58</v>
      </c>
      <c r="DO7" s="36">
        <v>6.5</v>
      </c>
      <c r="DP7" s="36">
        <v>6.66</v>
      </c>
      <c r="DQ7" s="36">
        <v>14.53</v>
      </c>
      <c r="DR7" s="36">
        <v>21.63</v>
      </c>
      <c r="DS7" s="36">
        <v>0</v>
      </c>
      <c r="DT7" s="36">
        <v>0</v>
      </c>
      <c r="DU7" s="36">
        <v>0</v>
      </c>
      <c r="DV7" s="36">
        <v>0</v>
      </c>
      <c r="DW7" s="36">
        <v>0</v>
      </c>
      <c r="DX7" s="36">
        <v>0</v>
      </c>
      <c r="DY7" s="36">
        <v>0</v>
      </c>
      <c r="DZ7" s="36">
        <v>0</v>
      </c>
      <c r="EA7" s="36">
        <v>0</v>
      </c>
      <c r="EB7" s="36">
        <v>0</v>
      </c>
      <c r="EC7" s="36">
        <v>0</v>
      </c>
      <c r="ED7" s="36">
        <v>0</v>
      </c>
      <c r="EE7" s="36">
        <v>0</v>
      </c>
      <c r="EF7" s="36">
        <v>0</v>
      </c>
      <c r="EG7" s="36">
        <v>0</v>
      </c>
      <c r="EH7" s="36">
        <v>0.1</v>
      </c>
      <c r="EI7" s="36">
        <v>0.05</v>
      </c>
      <c r="EJ7" s="36">
        <v>0.05</v>
      </c>
      <c r="EK7" s="36">
        <v>0.05</v>
      </c>
      <c r="EL7" s="36">
        <v>7.0000000000000007E-2</v>
      </c>
      <c r="EM7" s="36">
        <v>0.08</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U000501</cp:lastModifiedBy>
  <dcterms:created xsi:type="dcterms:W3CDTF">2016-02-03T07:47:37Z</dcterms:created>
  <dcterms:modified xsi:type="dcterms:W3CDTF">2016-02-10T04:15:10Z</dcterms:modified>
  <cp:category/>
</cp:coreProperties>
</file>