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20.88\下水道課\(01) 管理係\★経営比較分析表\提出用（2月22日修正）\"/>
    </mc:Choice>
  </mc:AlternateContent>
  <workbookProtection workbookPassword="B501" lockStructure="1"/>
  <bookViews>
    <workbookView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<sst xmlns="http://schemas.openxmlformats.org/spreadsheetml/2006/main" count="221" uniqueCount="111">
  <si>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</si>
  <si>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</si>
  <si>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</si>
  <si>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</si>
  <si>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</si>
  <si>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</si>
  <si>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</si>
  <si>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</si>
  <si>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</si>
  <si>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</si>
  <si>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</si>
  <si>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</si>
  <si>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</si>
  <si>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</si>
  <si>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</si>
  <si>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</si>
  <si>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</si>
  <si>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</si>
  <si>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</si>
  <si>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</si>
  <si>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</si>
  <si>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</si>
  <si>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</si>
  <si>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</si>
  <si>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</si>
  <si>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</si>
  <si>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</si>
  <si>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</si>
  <si>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</si>
  <si>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</si>
  <si>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</si>
  <si>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</si>
  <si>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</si>
  <si>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</si>
  <si>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</si>
  <si>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</si>
  <si>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</si>
  <si>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</si>
  <si>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</si>
  <si>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</si>
  <si>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</si>
  <si>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</si>
  <si>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</si>
  <si>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</si>
  <si>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</si>
  <si>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</si>
  <si>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</si>
  <si>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</si>
  <si>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</si>
  <si>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</si>
  <si>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</si>
  <si>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</si>
  <si>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</si>
  <si>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</si>
  <si>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</si>
  <si>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</si>
  <si>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</si>
  <si>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</si>
  <si>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</si>
  <si>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</si>
  <si>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</si>
  <si>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</si>
  <si>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</si>
  <si>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</si>
  <si>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</si>
  <si>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</si>
  <si>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</si>
  <si>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</si>
  <si>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</si>
  <si>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</si>
  <si>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</si>
  <si>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</si>
  <si>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</si>
  <si>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</si>
  <si>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</si>
  <si>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</si>
  <si>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</si>
  <si>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</si>
  <si>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</si>
  <si>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</si>
  <si>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</si>
  <si>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</si>
  <si>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</si>
  <si>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</si>
  <si>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</si>
  <si>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</si>
  <si>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</si>
  <si>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</si>
  <si>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</si>
  <si>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</si>
  <si>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</si>
  <si>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</si>
  <si>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</si>
  <si>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</si>
  <si>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</si>
  <si>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</si>
  <si>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丹波市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</si>
  <si>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</si>
  <si>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</si>
  <si>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</si>
  <si>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</si>
  <si>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</si>
  <si>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</si>
  <si>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</si>
  <si>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</si>
  <si>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</si>
  <si>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</si>
  <si>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</si>
  <si>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・農業集落排水の管渠延長は310kmを有し、その改築更新については、平成42年頃から順次耐用年数を経過し改築更新時期を迎えるため、計画的な改築更新に向けて財源確保等に取り組む必要がある。
・処理場施設については、機能強化による改築更新や処理施設の統廃合を計画的に取り組む必要がある。</t>
    <rPh sb="1" eb="3">
      <t>ノウギョウ</t>
    </rPh>
    <rPh sb="3" eb="5">
      <t>シュウラク</t>
    </rPh>
    <rPh sb="5" eb="7">
      <t>ハイスイ</t>
    </rPh>
    <rPh sb="52" eb="54">
      <t>カイチク</t>
    </rPh>
    <rPh sb="54" eb="56">
      <t>コウシン</t>
    </rPh>
    <rPh sb="56" eb="58">
      <t>ジキ</t>
    </rPh>
    <rPh sb="59" eb="60">
      <t>ムカ</t>
    </rPh>
    <rPh sb="77" eb="79">
      <t>ザイゲン</t>
    </rPh>
    <rPh sb="79" eb="81">
      <t>カクホ</t>
    </rPh>
    <rPh sb="81" eb="82">
      <t>トウ</t>
    </rPh>
    <rPh sb="95" eb="97">
      <t>ショリ</t>
    </rPh>
    <rPh sb="97" eb="98">
      <t>ジョウ</t>
    </rPh>
    <rPh sb="98" eb="100">
      <t>シセツ</t>
    </rPh>
    <rPh sb="113" eb="115">
      <t>カイチク</t>
    </rPh>
    <rPh sb="115" eb="117">
      <t>コウシン</t>
    </rPh>
    <rPh sb="118" eb="120">
      <t>ショリ</t>
    </rPh>
    <rPh sb="120" eb="122">
      <t>シセツ</t>
    </rPh>
    <rPh sb="123" eb="126">
      <t>トウハイゴウ</t>
    </rPh>
    <rPh sb="127" eb="130">
      <t>ケイカクテキ</t>
    </rPh>
    <rPh sb="131" eb="132">
      <t>ト</t>
    </rPh>
    <rPh sb="133" eb="134">
      <t>ク</t>
    </rPh>
    <rPh sb="135" eb="137">
      <t>ヒツヨウ</t>
    </rPh>
    <phoneticPr fontId="4"/>
  </si>
  <si>
    <t>・料金収入が落ち込むことが予測されることから、安定経営に向けて、丹波市下水道事業中期ビジョンに基づく施設の機能強化や統廃合を推進し、さらに不明水対策の実施により維持管理経費及び改築更新コストの削減に取り組む必要がある。
　平成27年４月からは地方公営企業法の財務規定等を適用したことにより経営分析等を行うとともに、下水道資産のストックマネジメントを実施し、今後の事業経営の安定に向けた投資試算や財源試算を行い、平成29年度から経営戦略を策定する必要がある。</t>
    <rPh sb="1" eb="3">
      <t>リョウキン</t>
    </rPh>
    <rPh sb="3" eb="5">
      <t>シュウニュウ</t>
    </rPh>
    <rPh sb="6" eb="7">
      <t>オ</t>
    </rPh>
    <rPh sb="8" eb="9">
      <t>コ</t>
    </rPh>
    <rPh sb="13" eb="15">
      <t>ヨソク</t>
    </rPh>
    <rPh sb="23" eb="25">
      <t>アンテイ</t>
    </rPh>
    <rPh sb="25" eb="27">
      <t>ケイエイ</t>
    </rPh>
    <rPh sb="28" eb="29">
      <t>ム</t>
    </rPh>
    <rPh sb="32" eb="35">
      <t>タンバシ</t>
    </rPh>
    <rPh sb="35" eb="38">
      <t>ゲスイドウ</t>
    </rPh>
    <rPh sb="38" eb="40">
      <t>ジギョウ</t>
    </rPh>
    <rPh sb="40" eb="42">
      <t>チュウキ</t>
    </rPh>
    <rPh sb="47" eb="48">
      <t>モト</t>
    </rPh>
    <rPh sb="50" eb="52">
      <t>シセツ</t>
    </rPh>
    <rPh sb="62" eb="64">
      <t>スイシン</t>
    </rPh>
    <rPh sb="69" eb="71">
      <t>フメイ</t>
    </rPh>
    <rPh sb="71" eb="72">
      <t>スイ</t>
    </rPh>
    <rPh sb="72" eb="74">
      <t>タイサク</t>
    </rPh>
    <rPh sb="75" eb="77">
      <t>ジッシ</t>
    </rPh>
    <rPh sb="80" eb="82">
      <t>イジ</t>
    </rPh>
    <rPh sb="82" eb="84">
      <t>カンリ</t>
    </rPh>
    <rPh sb="84" eb="86">
      <t>ケイヒ</t>
    </rPh>
    <rPh sb="86" eb="87">
      <t>オヨ</t>
    </rPh>
    <rPh sb="88" eb="90">
      <t>カイチク</t>
    </rPh>
    <rPh sb="90" eb="92">
      <t>コウシン</t>
    </rPh>
    <rPh sb="96" eb="98">
      <t>サクゲン</t>
    </rPh>
    <rPh sb="99" eb="100">
      <t>ト</t>
    </rPh>
    <rPh sb="101" eb="102">
      <t>ク</t>
    </rPh>
    <rPh sb="103" eb="105">
      <t>ヒツヨウ</t>
    </rPh>
    <phoneticPr fontId="4"/>
  </si>
  <si>
    <t>・平成26年度は、法適用に伴う打切り決算数値である。
・新規接続による排水件数は増加しているものの、核家族化や節水機器の普及等による有収水量の減少により料金収入が減少する一方、地方債償還金の増加により収益的収支比率が微増に留まっている。
・経費回収率は類似団体平均値より高く、100％前後を維持し汚水処理に係る費用を使用料で概ね賄えている。これは、汚水処理原価がほぼ横ばい状態で、類似団体より低い状態であり、水洗化率も高く経営の効率性が良い状態となっている。有収率は89.7％と高い状況であるが、さらなる経営の効率性を向上させるため、引き続き、不明水対策を実施し、維持管理経費の削減に取り組む必要がある。
・企業債残高対事業規模比率は、類似団体と比較して若干高い状況となっている。過大投資とならないよう機能強化による改築更新や施設の統廃合を行い、改築更新コストの削減に向け計画的に取り組む必要がある。</t>
    <rPh sb="124" eb="125">
      <t>リツ</t>
    </rPh>
    <rPh sb="135" eb="136">
      <t>タカ</t>
    </rPh>
    <rPh sb="142" eb="144">
      <t>ゼンゴ</t>
    </rPh>
    <rPh sb="145" eb="147">
      <t>イジ</t>
    </rPh>
    <rPh sb="148" eb="150">
      <t>オスイ</t>
    </rPh>
    <rPh sb="150" eb="152">
      <t>ショリ</t>
    </rPh>
    <rPh sb="153" eb="154">
      <t>カカ</t>
    </rPh>
    <rPh sb="155" eb="157">
      <t>ヒヨウ</t>
    </rPh>
    <rPh sb="158" eb="160">
      <t>シヨウ</t>
    </rPh>
    <rPh sb="160" eb="161">
      <t>リョウ</t>
    </rPh>
    <rPh sb="162" eb="163">
      <t>オオム</t>
    </rPh>
    <rPh sb="164" eb="165">
      <t>マカナ</t>
    </rPh>
    <rPh sb="174" eb="176">
      <t>オスイ</t>
    </rPh>
    <rPh sb="176" eb="178">
      <t>ショリ</t>
    </rPh>
    <rPh sb="178" eb="180">
      <t>ゲンカ</t>
    </rPh>
    <rPh sb="183" eb="184">
      <t>ヨコ</t>
    </rPh>
    <rPh sb="186" eb="188">
      <t>ジョウタイ</t>
    </rPh>
    <rPh sb="190" eb="192">
      <t>ルイジ</t>
    </rPh>
    <rPh sb="192" eb="194">
      <t>ダンタイ</t>
    </rPh>
    <rPh sb="196" eb="197">
      <t>ヒク</t>
    </rPh>
    <rPh sb="198" eb="200">
      <t>ジョウタイ</t>
    </rPh>
    <rPh sb="204" eb="207">
      <t>スイセンカ</t>
    </rPh>
    <rPh sb="207" eb="208">
      <t>リツ</t>
    </rPh>
    <rPh sb="209" eb="210">
      <t>タカ</t>
    </rPh>
    <rPh sb="211" eb="213">
      <t>ケイエイ</t>
    </rPh>
    <rPh sb="214" eb="217">
      <t>コウリツセイ</t>
    </rPh>
    <rPh sb="218" eb="219">
      <t>ヨ</t>
    </rPh>
    <rPh sb="220" eb="222">
      <t>ジョウタイ</t>
    </rPh>
    <rPh sb="229" eb="230">
      <t>ユウ</t>
    </rPh>
    <rPh sb="230" eb="231">
      <t>シュウ</t>
    </rPh>
    <rPh sb="231" eb="232">
      <t>リツ</t>
    </rPh>
    <rPh sb="239" eb="240">
      <t>タカ</t>
    </rPh>
    <rPh sb="241" eb="243">
      <t>ジョウキョウ</t>
    </rPh>
    <rPh sb="267" eb="268">
      <t>ヒ</t>
    </rPh>
    <rPh sb="269" eb="270">
      <t>ツヅ</t>
    </rPh>
    <rPh sb="272" eb="274">
      <t>フメイ</t>
    </rPh>
    <rPh sb="274" eb="275">
      <t>スイ</t>
    </rPh>
    <rPh sb="275" eb="277">
      <t>タイサク</t>
    </rPh>
    <rPh sb="278" eb="280">
      <t>ジッシ</t>
    </rPh>
    <rPh sb="282" eb="284">
      <t>イジ</t>
    </rPh>
    <rPh sb="284" eb="286">
      <t>カンリ</t>
    </rPh>
    <rPh sb="286" eb="288">
      <t>ケイヒ</t>
    </rPh>
    <rPh sb="289" eb="291">
      <t>サクゲン</t>
    </rPh>
    <rPh sb="292" eb="293">
      <t>ト</t>
    </rPh>
    <rPh sb="294" eb="295">
      <t>ク</t>
    </rPh>
    <rPh sb="296" eb="298">
      <t>ヒツヨウ</t>
    </rPh>
    <rPh sb="327" eb="329">
      <t>ジャッカン</t>
    </rPh>
    <rPh sb="340" eb="342">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</si>
</sst>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2103008"/>
        <c:axId val="271962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272103008"/>
        <c:axId val="271962136"/>
      </c:lineChart>
      <c:dateAx>
        <c:axId val="272103008"/>
        <c:scaling>
          <c:orientation val="minMax"/>
        </c:scaling>
        <c:delete val="1"/>
        <c:axPos val="b"/>
        <c:numFmt formatCode="ge" sourceLinked="1"/>
        <c:majorTickMark val="none"/>
        <c:minorTickMark val="none"/>
        <c:tickLblPos val="none"/>
        <c:crossAx val="271962136"/>
        <c:crosses val="autoZero"/>
        <c:auto val="1"/>
        <c:lblOffset val="100"/>
        <c:baseTimeUnit val="years"/>
      </c:dateAx>
      <c:valAx>
        <c:axId val="271962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10300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59.94</c:v>
                </c:pt>
                <c:pt idx="1">
                  <c:v>60.54</c:v>
                </c:pt>
                <c:pt idx="2">
                  <c:v>58.73</c:v>
                </c:pt>
                <c:pt idx="3">
                  <c:v>58.91</c:v>
                </c:pt>
                <c:pt idx="4">
                  <c:v>59.03</c:v>
                </c:pt>
              </c:numCache>
            </c:numRef>
          </c:val>
        </c:ser>
        <c:dLbls>
          <c:showLegendKey val="0"/>
          <c:showVal val="0"/>
          <c:showCatName val="0"/>
          <c:showSerName val="0"/>
          <c:showPercent val="0"/>
          <c:showBubbleSize val="0"/>
        </c:dLbls>
        <c:gapWidth val="150"/>
        <c:axId val="272918040"/>
        <c:axId val="27291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272918040"/>
        <c:axId val="272918432"/>
      </c:lineChart>
      <c:dateAx>
        <c:axId val="272918040"/>
        <c:scaling>
          <c:orientation val="minMax"/>
        </c:scaling>
        <c:delete val="1"/>
        <c:axPos val="b"/>
        <c:numFmt formatCode="ge" sourceLinked="1"/>
        <c:majorTickMark val="none"/>
        <c:minorTickMark val="none"/>
        <c:tickLblPos val="none"/>
        <c:crossAx val="272918432"/>
        <c:crosses val="autoZero"/>
        <c:auto val="1"/>
        <c:lblOffset val="100"/>
        <c:baseTimeUnit val="years"/>
      </c:dateAx>
      <c:valAx>
        <c:axId val="27291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918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95.47</c:v>
                </c:pt>
                <c:pt idx="1">
                  <c:v>95.68</c:v>
                </c:pt>
                <c:pt idx="2">
                  <c:v>96.12</c:v>
                </c:pt>
                <c:pt idx="3">
                  <c:v>95.2</c:v>
                </c:pt>
                <c:pt idx="4">
                  <c:v>97.35</c:v>
                </c:pt>
              </c:numCache>
            </c:numRef>
          </c:val>
        </c:ser>
        <c:dLbls>
          <c:showLegendKey val="0"/>
          <c:showVal val="0"/>
          <c:showCatName val="0"/>
          <c:showSerName val="0"/>
          <c:showPercent val="0"/>
          <c:showBubbleSize val="0"/>
        </c:dLbls>
        <c:gapWidth val="150"/>
        <c:axId val="272919608"/>
        <c:axId val="27292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272919608"/>
        <c:axId val="272920000"/>
      </c:lineChart>
      <c:dateAx>
        <c:axId val="272919608"/>
        <c:scaling>
          <c:orientation val="minMax"/>
        </c:scaling>
        <c:delete val="1"/>
        <c:axPos val="b"/>
        <c:numFmt formatCode="ge" sourceLinked="1"/>
        <c:majorTickMark val="none"/>
        <c:minorTickMark val="none"/>
        <c:tickLblPos val="none"/>
        <c:crossAx val="272920000"/>
        <c:crosses val="autoZero"/>
        <c:auto val="1"/>
        <c:lblOffset val="100"/>
        <c:baseTimeUnit val="years"/>
      </c:dateAx>
      <c:valAx>
        <c:axId val="27292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919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84.48</c:v>
                </c:pt>
                <c:pt idx="1">
                  <c:v>84.62</c:v>
                </c:pt>
                <c:pt idx="2">
                  <c:v>84.55</c:v>
                </c:pt>
                <c:pt idx="3">
                  <c:v>84.62</c:v>
                </c:pt>
                <c:pt idx="4">
                  <c:v>86.23</c:v>
                </c:pt>
              </c:numCache>
            </c:numRef>
          </c:val>
        </c:ser>
        <c:dLbls>
          <c:showLegendKey val="0"/>
          <c:showVal val="0"/>
          <c:showCatName val="0"/>
          <c:showSerName val="0"/>
          <c:showPercent val="0"/>
          <c:showBubbleSize val="0"/>
        </c:dLbls>
        <c:gapWidth val="150"/>
        <c:axId val="272022608"/>
        <c:axId val="272252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2022608"/>
        <c:axId val="272252040"/>
      </c:lineChart>
      <c:dateAx>
        <c:axId val="272022608"/>
        <c:scaling>
          <c:orientation val="minMax"/>
        </c:scaling>
        <c:delete val="1"/>
        <c:axPos val="b"/>
        <c:numFmt formatCode="ge" sourceLinked="1"/>
        <c:majorTickMark val="none"/>
        <c:minorTickMark val="none"/>
        <c:tickLblPos val="none"/>
        <c:crossAx val="272252040"/>
        <c:crosses val="autoZero"/>
        <c:auto val="1"/>
        <c:lblOffset val="100"/>
        <c:baseTimeUnit val="years"/>
      </c:dateAx>
      <c:valAx>
        <c:axId val="272252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02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2579576"/>
        <c:axId val="272582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2579576"/>
        <c:axId val="272582008"/>
      </c:lineChart>
      <c:dateAx>
        <c:axId val="272579576"/>
        <c:scaling>
          <c:orientation val="minMax"/>
        </c:scaling>
        <c:delete val="1"/>
        <c:axPos val="b"/>
        <c:numFmt formatCode="ge" sourceLinked="1"/>
        <c:majorTickMark val="none"/>
        <c:minorTickMark val="none"/>
        <c:tickLblPos val="none"/>
        <c:crossAx val="272582008"/>
        <c:crosses val="autoZero"/>
        <c:auto val="1"/>
        <c:lblOffset val="100"/>
        <c:baseTimeUnit val="years"/>
      </c:dateAx>
      <c:valAx>
        <c:axId val="272582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579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2595072"/>
        <c:axId val="16798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2595072"/>
        <c:axId val="167989472"/>
      </c:lineChart>
      <c:dateAx>
        <c:axId val="272595072"/>
        <c:scaling>
          <c:orientation val="minMax"/>
        </c:scaling>
        <c:delete val="1"/>
        <c:axPos val="b"/>
        <c:numFmt formatCode="ge" sourceLinked="1"/>
        <c:majorTickMark val="none"/>
        <c:minorTickMark val="none"/>
        <c:tickLblPos val="none"/>
        <c:crossAx val="167989472"/>
        <c:crosses val="autoZero"/>
        <c:auto val="1"/>
        <c:lblOffset val="100"/>
        <c:baseTimeUnit val="years"/>
      </c:dateAx>
      <c:valAx>
        <c:axId val="16798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59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7992608"/>
        <c:axId val="167993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7992608"/>
        <c:axId val="167993000"/>
      </c:lineChart>
      <c:dateAx>
        <c:axId val="167992608"/>
        <c:scaling>
          <c:orientation val="minMax"/>
        </c:scaling>
        <c:delete val="1"/>
        <c:axPos val="b"/>
        <c:numFmt formatCode="ge" sourceLinked="1"/>
        <c:majorTickMark val="none"/>
        <c:minorTickMark val="none"/>
        <c:tickLblPos val="none"/>
        <c:crossAx val="167993000"/>
        <c:crosses val="autoZero"/>
        <c:auto val="1"/>
        <c:lblOffset val="100"/>
        <c:baseTimeUnit val="years"/>
      </c:dateAx>
      <c:valAx>
        <c:axId val="167993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99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2727544"/>
        <c:axId val="27272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2727544"/>
        <c:axId val="272727936"/>
      </c:lineChart>
      <c:dateAx>
        <c:axId val="272727544"/>
        <c:scaling>
          <c:orientation val="minMax"/>
        </c:scaling>
        <c:delete val="1"/>
        <c:axPos val="b"/>
        <c:numFmt formatCode="ge" sourceLinked="1"/>
        <c:majorTickMark val="none"/>
        <c:minorTickMark val="none"/>
        <c:tickLblPos val="none"/>
        <c:crossAx val="272727936"/>
        <c:crosses val="autoZero"/>
        <c:auto val="1"/>
        <c:lblOffset val="100"/>
        <c:baseTimeUnit val="years"/>
      </c:dateAx>
      <c:valAx>
        <c:axId val="27272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727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1275.73</c:v>
                </c:pt>
                <c:pt idx="1">
                  <c:v>1367.09</c:v>
                </c:pt>
                <c:pt idx="2">
                  <c:v>1250.07</c:v>
                </c:pt>
                <c:pt idx="3">
                  <c:v>1267.9100000000001</c:v>
                </c:pt>
                <c:pt idx="4">
                  <c:v>1166.44</c:v>
                </c:pt>
              </c:numCache>
            </c:numRef>
          </c:val>
        </c:ser>
        <c:dLbls>
          <c:showLegendKey val="0"/>
          <c:showVal val="0"/>
          <c:showCatName val="0"/>
          <c:showSerName val="0"/>
          <c:showPercent val="0"/>
          <c:showBubbleSize val="0"/>
        </c:dLbls>
        <c:gapWidth val="150"/>
        <c:axId val="272729112"/>
        <c:axId val="27272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272729112"/>
        <c:axId val="272729504"/>
      </c:lineChart>
      <c:dateAx>
        <c:axId val="272729112"/>
        <c:scaling>
          <c:orientation val="minMax"/>
        </c:scaling>
        <c:delete val="1"/>
        <c:axPos val="b"/>
        <c:numFmt formatCode="ge" sourceLinked="1"/>
        <c:majorTickMark val="none"/>
        <c:minorTickMark val="none"/>
        <c:tickLblPos val="none"/>
        <c:crossAx val="272729504"/>
        <c:crosses val="autoZero"/>
        <c:auto val="1"/>
        <c:lblOffset val="100"/>
        <c:baseTimeUnit val="years"/>
      </c:dateAx>
      <c:valAx>
        <c:axId val="27272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729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99.75</c:v>
                </c:pt>
                <c:pt idx="1">
                  <c:v>99.73</c:v>
                </c:pt>
                <c:pt idx="2">
                  <c:v>98.85</c:v>
                </c:pt>
                <c:pt idx="3">
                  <c:v>99.56</c:v>
                </c:pt>
                <c:pt idx="4">
                  <c:v>104.88</c:v>
                </c:pt>
              </c:numCache>
            </c:numRef>
          </c:val>
        </c:ser>
        <c:dLbls>
          <c:showLegendKey val="0"/>
          <c:showVal val="0"/>
          <c:showCatName val="0"/>
          <c:showSerName val="0"/>
          <c:showPercent val="0"/>
          <c:showBubbleSize val="0"/>
        </c:dLbls>
        <c:gapWidth val="150"/>
        <c:axId val="167992216"/>
        <c:axId val="16799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67992216"/>
        <c:axId val="167991824"/>
      </c:lineChart>
      <c:dateAx>
        <c:axId val="167992216"/>
        <c:scaling>
          <c:orientation val="minMax"/>
        </c:scaling>
        <c:delete val="1"/>
        <c:axPos val="b"/>
        <c:numFmt formatCode="ge" sourceLinked="1"/>
        <c:majorTickMark val="none"/>
        <c:minorTickMark val="none"/>
        <c:tickLblPos val="none"/>
        <c:crossAx val="167991824"/>
        <c:crosses val="autoZero"/>
        <c:auto val="1"/>
        <c:lblOffset val="100"/>
        <c:baseTimeUnit val="years"/>
      </c:dateAx>
      <c:valAx>
        <c:axId val="16799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992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207.16</c:v>
                </c:pt>
                <c:pt idx="1">
                  <c:v>201.15</c:v>
                </c:pt>
                <c:pt idx="2">
                  <c:v>203.99</c:v>
                </c:pt>
                <c:pt idx="3">
                  <c:v>204.24</c:v>
                </c:pt>
                <c:pt idx="4">
                  <c:v>179.1</c:v>
                </c:pt>
              </c:numCache>
            </c:numRef>
          </c:val>
        </c:ser>
        <c:dLbls>
          <c:showLegendKey val="0"/>
          <c:showVal val="0"/>
          <c:showCatName val="0"/>
          <c:showSerName val="0"/>
          <c:showPercent val="0"/>
          <c:showBubbleSize val="0"/>
        </c:dLbls>
        <c:gapWidth val="150"/>
        <c:axId val="272916472"/>
        <c:axId val="27291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272916472"/>
        <c:axId val="272916864"/>
      </c:lineChart>
      <c:dateAx>
        <c:axId val="272916472"/>
        <c:scaling>
          <c:orientation val="minMax"/>
        </c:scaling>
        <c:delete val="1"/>
        <c:axPos val="b"/>
        <c:numFmt formatCode="ge" sourceLinked="1"/>
        <c:majorTickMark val="none"/>
        <c:minorTickMark val="none"/>
        <c:tickLblPos val="none"/>
        <c:crossAx val="272916864"/>
        <c:crosses val="autoZero"/>
        <c:auto val="1"/>
        <c:lblOffset val="100"/>
        <c:baseTimeUnit val="years"/>
      </c:dateAx>
      <c:valAx>
        <c:axId val="27291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916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22"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丹波市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67551</v>
      </c>
      <c r="AM8" s="47"/>
      <c r="AN8" s="47"/>
      <c r="AO8" s="47"/>
      <c r="AP8" s="47"/>
      <c r="AQ8" s="47"/>
      <c r="AR8" s="47"/>
      <c r="AS8" s="47"/>
      <c r="AT8" s="43">
        <f>データ!S6</f>
        <v>493.21</v>
      </c>
      <c r="AU8" s="43"/>
      <c r="AV8" s="43"/>
      <c r="AW8" s="43"/>
      <c r="AX8" s="43"/>
      <c r="AY8" s="43"/>
      <c r="AZ8" s="43"/>
      <c r="BA8" s="43"/>
      <c r="BB8" s="43">
        <f>データ!T6</f>
        <v>136.96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26.84</v>
      </c>
      <c r="Q10" s="43"/>
      <c r="R10" s="43"/>
      <c r="S10" s="43"/>
      <c r="T10" s="43"/>
      <c r="U10" s="43"/>
      <c r="V10" s="43"/>
      <c r="W10" s="43">
        <f>データ!P6</f>
        <v>89.7</v>
      </c>
      <c r="X10" s="43"/>
      <c r="Y10" s="43"/>
      <c r="Z10" s="43"/>
      <c r="AA10" s="43"/>
      <c r="AB10" s="43"/>
      <c r="AC10" s="43"/>
      <c r="AD10" s="47">
        <f>データ!Q6</f>
        <v>4212</v>
      </c>
      <c r="AE10" s="47"/>
      <c r="AF10" s="47"/>
      <c r="AG10" s="47"/>
      <c r="AH10" s="47"/>
      <c r="AI10" s="47"/>
      <c r="AJ10" s="47"/>
      <c r="AK10" s="2"/>
      <c r="AL10" s="47">
        <f>データ!U6</f>
        <v>18097</v>
      </c>
      <c r="AM10" s="47"/>
      <c r="AN10" s="47"/>
      <c r="AO10" s="47"/>
      <c r="AP10" s="47"/>
      <c r="AQ10" s="47"/>
      <c r="AR10" s="47"/>
      <c r="AS10" s="47"/>
      <c r="AT10" s="43">
        <f>データ!V6</f>
        <v>6.29</v>
      </c>
      <c r="AU10" s="43"/>
      <c r="AV10" s="43"/>
      <c r="AW10" s="43"/>
      <c r="AX10" s="43"/>
      <c r="AY10" s="43"/>
      <c r="AZ10" s="43"/>
      <c r="BA10" s="43"/>
      <c r="BB10" s="43">
        <f>データ!W6</f>
        <v>2877.11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282235</v>
      </c>
      <c r="D6" s="31">
        <f t="shared" si="3"/>
        <v>47</v>
      </c>
      <c r="E6" s="31">
        <f t="shared" si="3"/>
        <v>17</v>
      </c>
      <c r="F6" s="31">
        <f t="shared" si="3"/>
        <v>5</v>
      </c>
      <c r="G6" s="31">
        <f t="shared" si="3"/>
        <v>0</v>
      </c>
      <c r="H6" s="31" t="str">
        <f t="shared" si="3"/>
        <v>兵庫県　丹波市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26.84</v>
      </c>
      <c r="P6" s="32">
        <f t="shared" si="3"/>
        <v>89.7</v>
      </c>
      <c r="Q6" s="32">
        <f t="shared" si="3"/>
        <v>4212</v>
      </c>
      <c r="R6" s="32">
        <f t="shared" si="3"/>
        <v>67551</v>
      </c>
      <c r="S6" s="32">
        <f t="shared" si="3"/>
        <v>493.21</v>
      </c>
      <c r="T6" s="32">
        <f t="shared" si="3"/>
        <v>136.96</v>
      </c>
      <c r="U6" s="32">
        <f t="shared" si="3"/>
        <v>18097</v>
      </c>
      <c r="V6" s="32">
        <f t="shared" si="3"/>
        <v>6.29</v>
      </c>
      <c r="W6" s="32">
        <f t="shared" si="3"/>
        <v>2877.11</v>
      </c>
      <c r="X6" s="33">
        <f>IF(X7="",NA(),X7)</f>
        <v>84.48</v>
      </c>
      <c r="Y6" s="33">
        <f t="shared" ref="Y6:AG6" si="4">IF(Y7="",NA(),Y7)</f>
        <v>84.62</v>
      </c>
      <c r="Z6" s="33">
        <f t="shared" si="4"/>
        <v>84.55</v>
      </c>
      <c r="AA6" s="33">
        <f t="shared" si="4"/>
        <v>84.62</v>
      </c>
      <c r="AB6" s="33">
        <f t="shared" si="4"/>
        <v>86.23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1275.73</v>
      </c>
      <c r="BF6" s="33">
        <f t="shared" ref="BF6:BN6" si="7">IF(BF7="",NA(),BF7)</f>
        <v>1367.09</v>
      </c>
      <c r="BG6" s="33">
        <f t="shared" si="7"/>
        <v>1250.07</v>
      </c>
      <c r="BH6" s="33">
        <f t="shared" si="7"/>
        <v>1267.9100000000001</v>
      </c>
      <c r="BI6" s="33">
        <f t="shared" si="7"/>
        <v>1166.44</v>
      </c>
      <c r="BJ6" s="33">
        <f t="shared" si="7"/>
        <v>1267.26</v>
      </c>
      <c r="BK6" s="33">
        <f t="shared" si="7"/>
        <v>1239.2</v>
      </c>
      <c r="BL6" s="33">
        <f t="shared" si="7"/>
        <v>1197.82</v>
      </c>
      <c r="BM6" s="33">
        <f t="shared" si="7"/>
        <v>1126.77</v>
      </c>
      <c r="BN6" s="33">
        <f t="shared" si="7"/>
        <v>1044.8</v>
      </c>
      <c r="BO6" s="32" t="str">
        <f>IF(BO7="","",IF(BO7="-","【-】","【"&amp;SUBSTITUTE(TEXT(BO7,"#,##0.00"),"-","△")&amp;"】"))</f>
        <v>【992.47】</v>
      </c>
      <c r="BP6" s="33">
        <f>IF(BP7="",NA(),BP7)</f>
        <v>99.75</v>
      </c>
      <c r="BQ6" s="33">
        <f t="shared" ref="BQ6:BY6" si="8">IF(BQ7="",NA(),BQ7)</f>
        <v>99.73</v>
      </c>
      <c r="BR6" s="33">
        <f t="shared" si="8"/>
        <v>98.85</v>
      </c>
      <c r="BS6" s="33">
        <f t="shared" si="8"/>
        <v>99.56</v>
      </c>
      <c r="BT6" s="33">
        <f t="shared" si="8"/>
        <v>104.88</v>
      </c>
      <c r="BU6" s="33">
        <f t="shared" si="8"/>
        <v>53.42</v>
      </c>
      <c r="BV6" s="33">
        <f t="shared" si="8"/>
        <v>51.56</v>
      </c>
      <c r="BW6" s="33">
        <f t="shared" si="8"/>
        <v>51.03</v>
      </c>
      <c r="BX6" s="33">
        <f t="shared" si="8"/>
        <v>50.9</v>
      </c>
      <c r="BY6" s="33">
        <f t="shared" si="8"/>
        <v>50.82</v>
      </c>
      <c r="BZ6" s="32" t="str">
        <f>IF(BZ7="","",IF(BZ7="-","【-】","【"&amp;SUBSTITUTE(TEXT(BZ7,"#,##0.00"),"-","△")&amp;"】"))</f>
        <v>【51.49】</v>
      </c>
      <c r="CA6" s="33">
        <f>IF(CA7="",NA(),CA7)</f>
        <v>207.16</v>
      </c>
      <c r="CB6" s="33">
        <f t="shared" ref="CB6:CJ6" si="9">IF(CB7="",NA(),CB7)</f>
        <v>201.15</v>
      </c>
      <c r="CC6" s="33">
        <f t="shared" si="9"/>
        <v>203.99</v>
      </c>
      <c r="CD6" s="33">
        <f t="shared" si="9"/>
        <v>204.24</v>
      </c>
      <c r="CE6" s="33">
        <f t="shared" si="9"/>
        <v>179.1</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59.94</v>
      </c>
      <c r="CM6" s="33">
        <f t="shared" ref="CM6:CU6" si="10">IF(CM7="",NA(),CM7)</f>
        <v>60.54</v>
      </c>
      <c r="CN6" s="33">
        <f t="shared" si="10"/>
        <v>58.73</v>
      </c>
      <c r="CO6" s="33">
        <f t="shared" si="10"/>
        <v>58.91</v>
      </c>
      <c r="CP6" s="33">
        <f t="shared" si="10"/>
        <v>59.03</v>
      </c>
      <c r="CQ6" s="33">
        <f t="shared" si="10"/>
        <v>54.23</v>
      </c>
      <c r="CR6" s="33">
        <f t="shared" si="10"/>
        <v>55.2</v>
      </c>
      <c r="CS6" s="33">
        <f t="shared" si="10"/>
        <v>54.74</v>
      </c>
      <c r="CT6" s="33">
        <f t="shared" si="10"/>
        <v>53.78</v>
      </c>
      <c r="CU6" s="33">
        <f t="shared" si="10"/>
        <v>53.24</v>
      </c>
      <c r="CV6" s="32" t="str">
        <f>IF(CV7="","",IF(CV7="-","【-】","【"&amp;SUBSTITUTE(TEXT(CV7,"#,##0.00"),"-","△")&amp;"】"))</f>
        <v>【53.32】</v>
      </c>
      <c r="CW6" s="33">
        <f>IF(CW7="",NA(),CW7)</f>
        <v>95.47</v>
      </c>
      <c r="CX6" s="33">
        <f t="shared" ref="CX6:DF6" si="11">IF(CX7="",NA(),CX7)</f>
        <v>95.68</v>
      </c>
      <c r="CY6" s="33">
        <f t="shared" si="11"/>
        <v>96.12</v>
      </c>
      <c r="CZ6" s="33">
        <f t="shared" si="11"/>
        <v>95.2</v>
      </c>
      <c r="DA6" s="33">
        <f t="shared" si="11"/>
        <v>97.35</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282235</v>
      </c>
      <c r="D7" s="35">
        <v>47</v>
      </c>
      <c r="E7" s="35">
        <v>17</v>
      </c>
      <c r="F7" s="35">
        <v>5</v>
      </c>
      <c r="G7" s="35">
        <v>0</v>
      </c>
      <c r="H7" s="35" t="s">
        <v>96</v>
      </c>
      <c r="I7" s="35" t="s">
        <v>97</v>
      </c>
      <c r="J7" s="35" t="s">
        <v>98</v>
      </c>
      <c r="K7" s="35" t="s">
        <v>99</v>
      </c>
      <c r="L7" s="35" t="s">
        <v>100</v>
      </c>
      <c r="M7" s="36" t="s">
        <v>101</v>
      </c>
      <c r="N7" s="36" t="s">
        <v>102</v>
      </c>
      <c r="O7" s="36">
        <v>26.84</v>
      </c>
      <c r="P7" s="36">
        <v>89.7</v>
      </c>
      <c r="Q7" s="36">
        <v>4212</v>
      </c>
      <c r="R7" s="36">
        <v>67551</v>
      </c>
      <c r="S7" s="36">
        <v>493.21</v>
      </c>
      <c r="T7" s="36">
        <v>136.96</v>
      </c>
      <c r="U7" s="36">
        <v>18097</v>
      </c>
      <c r="V7" s="36">
        <v>6.29</v>
      </c>
      <c r="W7" s="36">
        <v>2877.11</v>
      </c>
      <c r="X7" s="36">
        <v>84.48</v>
      </c>
      <c r="Y7" s="36">
        <v>84.62</v>
      </c>
      <c r="Z7" s="36">
        <v>84.55</v>
      </c>
      <c r="AA7" s="36">
        <v>84.62</v>
      </c>
      <c r="AB7" s="36">
        <v>86.23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1275.73</v>
      </c>
      <c r="BF7" s="36">
        <v>1367.09</v>
      </c>
      <c r="BG7" s="36">
        <v>1250.07</v>
      </c>
      <c r="BH7" s="36">
        <v>1267.9100000000001</v>
      </c>
      <c r="BI7" s="36">
        <v>1166.44</v>
      </c>
      <c r="BJ7" s="36">
        <v>1267.26</v>
      </c>
      <c r="BK7" s="36">
        <v>1239.2</v>
      </c>
      <c r="BL7" s="36">
        <v>1197.82</v>
      </c>
      <c r="BM7" s="36">
        <v>1126.77</v>
      </c>
      <c r="BN7" s="36">
        <v>1044.8</v>
      </c>
      <c r="BO7" s="36">
        <v>992.47</v>
      </c>
      <c r="BP7" s="36">
        <v>99.75</v>
      </c>
      <c r="BQ7" s="36">
        <v>99.73</v>
      </c>
      <c r="BR7" s="36">
        <v>98.85</v>
      </c>
      <c r="BS7" s="36">
        <v>99.56</v>
      </c>
      <c r="BT7" s="36">
        <v>104.88</v>
      </c>
      <c r="BU7" s="36">
        <v>53.42</v>
      </c>
      <c r="BV7" s="36">
        <v>51.56</v>
      </c>
      <c r="BW7" s="36">
        <v>51.03</v>
      </c>
      <c r="BX7" s="36">
        <v>50.9</v>
      </c>
      <c r="BY7" s="36">
        <v>50.82</v>
      </c>
      <c r="BZ7" s="36">
        <v>51.49</v>
      </c>
      <c r="CA7" s="36">
        <v>207.16</v>
      </c>
      <c r="CB7" s="36">
        <v>201.15</v>
      </c>
      <c r="CC7" s="36">
        <v>203.99</v>
      </c>
      <c r="CD7" s="36">
        <v>204.24</v>
      </c>
      <c r="CE7" s="36">
        <v>179.1</v>
      </c>
      <c r="CF7" s="36">
        <v>269.12</v>
      </c>
      <c r="CG7" s="36">
        <v>283.26</v>
      </c>
      <c r="CH7" s="36">
        <v>289.60000000000002</v>
      </c>
      <c r="CI7" s="36">
        <v>293.27</v>
      </c>
      <c r="CJ7" s="36">
        <v>300.52</v>
      </c>
      <c r="CK7" s="36">
        <v>295.10000000000002</v>
      </c>
      <c r="CL7" s="36">
        <v>59.94</v>
      </c>
      <c r="CM7" s="36">
        <v>60.54</v>
      </c>
      <c r="CN7" s="36">
        <v>58.73</v>
      </c>
      <c r="CO7" s="36">
        <v>58.91</v>
      </c>
      <c r="CP7" s="36">
        <v>59.03</v>
      </c>
      <c r="CQ7" s="36">
        <v>54.23</v>
      </c>
      <c r="CR7" s="36">
        <v>55.2</v>
      </c>
      <c r="CS7" s="36">
        <v>54.74</v>
      </c>
      <c r="CT7" s="36">
        <v>53.78</v>
      </c>
      <c r="CU7" s="36">
        <v>53.24</v>
      </c>
      <c r="CV7" s="36">
        <v>53.32</v>
      </c>
      <c r="CW7" s="36">
        <v>95.47</v>
      </c>
      <c r="CX7" s="36">
        <v>95.68</v>
      </c>
      <c r="CY7" s="36">
        <v>96.12</v>
      </c>
      <c r="CZ7" s="36">
        <v>95.2</v>
      </c>
      <c r="DA7" s="36">
        <v>97.35</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2016-02-22T11:19:17Z</cp:lastPrinted>
  <dcterms:created xsi:type="dcterms:W3CDTF">2016-02-03T09:15:35Z</dcterms:created>
  <dcterms:modified xsi:type="dcterms:W3CDTF">2016-02-22T11:19:43Z</dcterms:modified>
  <cp:category/>
</cp:coreProperties>
</file>