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ドキュメント\上下水道課フォルダ\03 決算\経営比較分析表\22 養父市(再提出分)\"/>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W10" i="4" s="1"/>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B10" i="4"/>
  <c r="W8" i="4"/>
  <c r="P8" i="4"/>
  <c r="B8" i="4"/>
  <c r="D10" i="5" l="1"/>
  <c r="E10" i="5"/>
  <c r="C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<sst xmlns="http://schemas.openxmlformats.org/spreadsheetml/2006/main" count="232" uniqueCount="111">
  <si>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</si>
  <si>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</si>
  <si>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</si>
  <si>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</si>
  <si>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</si>
  <si>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</si>
  <si>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</si>
  <si>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</si>
  <si>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</si>
  <si>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</si>
  <si>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</si>
  <si>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</si>
  <si>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</si>
  <si>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</si>
  <si>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</si>
  <si>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</si>
  <si>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</si>
  <si>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</si>
  <si>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</si>
  <si>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</si>
  <si>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</si>
  <si>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</si>
  <si>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</si>
  <si>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</si>
  <si>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</si>
  <si>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</si>
  <si>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</si>
  <si>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</si>
  <si>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</si>
  <si>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</si>
  <si>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</si>
  <si>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</si>
  <si>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</si>
  <si>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</si>
  <si>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</si>
  <si>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</si>
  <si>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</si>
  <si>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</si>
  <si>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</si>
  <si>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</si>
  <si>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</si>
  <si>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</si>
  <si>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</si>
  <si>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</si>
  <si>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</si>
  <si>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</si>
  <si>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</si>
  <si>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</si>
  <si>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</si>
  <si>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</si>
  <si>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</si>
  <si>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</si>
  <si>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</si>
  <si>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</si>
  <si>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</si>
  <si>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</si>
  <si>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</si>
  <si>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</si>
  <si>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</si>
  <si>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</si>
  <si>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</si>
  <si>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</si>
  <si>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</si>
  <si>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</si>
  <si>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</si>
  <si>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</si>
  <si>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</si>
  <si>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</si>
  <si>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</si>
  <si>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</si>
  <si>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</si>
  <si>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</si>
  <si>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</si>
  <si>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</si>
  <si>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</si>
  <si>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</si>
  <si>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</si>
  <si>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</si>
  <si>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</si>
  <si>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</si>
  <si>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</si>
  <si>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</si>
  <si>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</si>
  <si>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</si>
  <si>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</si>
  <si>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</si>
  <si>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</si>
  <si>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</si>
  <si>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</si>
  <si>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</si>
  <si>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</si>
  <si>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</si>
  <si>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</si>
  <si>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</si>
  <si>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</si>
  <si>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</si>
  <si>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</si>
  <si>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</si>
  <si>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</si>
  <si>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</si>
  <si>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</si>
  <si>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</si>
  <si>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</si>
  <si>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</si>
  <si>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</si>
  <si>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</si>
  <si>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</si>
  <si>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</si>
  <si>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事業実施後まだ年数が浅く、比較的老朽化は進行していない状況である。今後は、施設更新に向けて検討し、計画的な更新を実施していく。</t>
    <rPh sb="0" eb="2">
      <t>ジギョウ</t>
    </rPh>
    <rPh sb="2" eb="4">
      <t>ジッシ</t>
    </rPh>
    <rPh sb="4" eb="5">
      <t>ゴ</t>
    </rPh>
    <rPh sb="7" eb="9">
      <t>ネンスウ</t>
    </rPh>
    <rPh sb="10" eb="11">
      <t>アサ</t>
    </rPh>
    <rPh sb="13" eb="16">
      <t>ヒカクテキ</t>
    </rPh>
    <rPh sb="16" eb="18">
      <t>ロウキュウ</t>
    </rPh>
    <rPh sb="18" eb="19">
      <t>カ</t>
    </rPh>
    <rPh sb="20" eb="22">
      <t>シンコウ</t>
    </rPh>
    <rPh sb="27" eb="29">
      <t>ジョウキョウ</t>
    </rPh>
    <rPh sb="33" eb="35">
      <t>コンゴ</t>
    </rPh>
    <rPh sb="37" eb="39">
      <t>シセツ</t>
    </rPh>
    <rPh sb="39" eb="41">
      <t>コウシン</t>
    </rPh>
    <rPh sb="42" eb="43">
      <t>ム</t>
    </rPh>
    <rPh sb="45" eb="47">
      <t>ケントウ</t>
    </rPh>
    <rPh sb="49" eb="52">
      <t>ケイカクテキ</t>
    </rPh>
    <rPh sb="53" eb="55">
      <t>コウシン</t>
    </rPh>
    <rPh sb="56" eb="58">
      <t>ジッシ</t>
    </rPh>
    <phoneticPr fontId="4"/>
  </si>
  <si>
    <t>経営状況は、類似団体平均値と比較しても概ね良好な状況である。ただし、施設利用率が低い状況であり、効率的な施設運営の観点で問題がある状況である。しかしながら、当該事業区域の地理的条件により大きく好転させることは困難である。平成30年度までに経営戦略を策定し、その中で老朽化に伴う施設更新について適正な投資規模を検討していく。</t>
    <rPh sb="0" eb="2">
      <t>ケイエイ</t>
    </rPh>
    <rPh sb="2" eb="4">
      <t>ジョウキョウ</t>
    </rPh>
    <rPh sb="6" eb="8">
      <t>ルイジ</t>
    </rPh>
    <rPh sb="8" eb="10">
      <t>ダンタイ</t>
    </rPh>
    <rPh sb="10" eb="12">
      <t>ヘイキン</t>
    </rPh>
    <rPh sb="12" eb="13">
      <t>チ</t>
    </rPh>
    <rPh sb="14" eb="16">
      <t>ヒカク</t>
    </rPh>
    <rPh sb="19" eb="20">
      <t>オオム</t>
    </rPh>
    <rPh sb="21" eb="23">
      <t>リョウコウ</t>
    </rPh>
    <rPh sb="24" eb="26">
      <t>ジョウキョウ</t>
    </rPh>
    <rPh sb="34" eb="36">
      <t>シセツ</t>
    </rPh>
    <rPh sb="36" eb="39">
      <t>リヨウリツ</t>
    </rPh>
    <rPh sb="40" eb="41">
      <t>ヒク</t>
    </rPh>
    <rPh sb="42" eb="44">
      <t>ジョウキョウ</t>
    </rPh>
    <rPh sb="110" eb="112">
      <t>ヘイセイ</t>
    </rPh>
    <rPh sb="114" eb="116">
      <t>ネンド</t>
    </rPh>
    <rPh sb="119" eb="121">
      <t>ケイエイ</t>
    </rPh>
    <rPh sb="121" eb="123">
      <t>センリャク</t>
    </rPh>
    <rPh sb="124" eb="126">
      <t>サクテイ</t>
    </rPh>
    <rPh sb="130" eb="131">
      <t>ナカ</t>
    </rPh>
    <phoneticPr fontId="4"/>
  </si>
  <si>
    <r>
      <rPr>
        <b/>
        <sz val="11"/>
        <color theme="1"/>
        <rFont val="ＭＳ ゴシック"/>
        <family val="3"/>
        <charset val="128"/>
      </rPr>
      <t xml:space="preserve">【単年度の収支】
</t>
    </r>
    <r>
      <rPr>
        <sz val="11"/>
        <color theme="1"/>
        <rFont val="ＭＳ ゴシック"/>
        <family val="3"/>
        <charset val="128"/>
      </rPr>
      <t xml:space="preserve">収益的収支比率は、平成25年より大きく下降している。公債費の減少に伴い、一般会計からの繰入金が減少していることが原因であり、経営状況が悪化しているものではない。
</t>
    </r>
    <r>
      <rPr>
        <b/>
        <sz val="11"/>
        <color theme="1"/>
        <rFont val="ＭＳ ゴシック"/>
        <family val="3"/>
        <charset val="128"/>
      </rPr>
      <t>【債務残高】</t>
    </r>
    <r>
      <rPr>
        <sz val="11"/>
        <color theme="1"/>
        <rFont val="ＭＳ ゴシック"/>
        <family val="3"/>
        <charset val="128"/>
      </rPr>
      <t xml:space="preserve">
企業債残高対事業規模比率は、年々減少している。今後も大きな投資は予定しておらず、数値は下降していく見込みである。
</t>
    </r>
    <r>
      <rPr>
        <b/>
        <sz val="11"/>
        <color theme="1"/>
        <rFont val="ＭＳ ゴシック"/>
        <family val="3"/>
        <charset val="128"/>
      </rPr>
      <t xml:space="preserve">【料金水準の適切性】
</t>
    </r>
    <r>
      <rPr>
        <sz val="11"/>
        <color theme="1"/>
        <rFont val="ＭＳ ゴシック"/>
        <family val="3"/>
        <charset val="128"/>
      </rPr>
      <t xml:space="preserve">経費回収率は、類似団体平均値を上回っており、100％に近づいている状況である。
</t>
    </r>
    <r>
      <rPr>
        <b/>
        <sz val="11"/>
        <color theme="1"/>
        <rFont val="ＭＳ ゴシック"/>
        <family val="3"/>
        <charset val="128"/>
      </rPr>
      <t xml:space="preserve">【費用の効率性】
</t>
    </r>
    <r>
      <rPr>
        <sz val="11"/>
        <color theme="1"/>
        <rFont val="ＭＳ ゴシック"/>
        <family val="3"/>
        <charset val="128"/>
      </rPr>
      <t xml:space="preserve">汚水処理原価は、類似団体平均値を下回っている状況が続き、比較的経費が抑えられているといえる。
</t>
    </r>
    <r>
      <rPr>
        <b/>
        <sz val="11"/>
        <color theme="1"/>
        <rFont val="ＭＳ ゴシック"/>
        <family val="3"/>
        <charset val="128"/>
      </rPr>
      <t xml:space="preserve">【施設の効率性】
</t>
    </r>
    <r>
      <rPr>
        <sz val="11"/>
        <color theme="1"/>
        <rFont val="ＭＳ ゴシック"/>
        <family val="3"/>
        <charset val="128"/>
      </rPr>
      <t xml:space="preserve">施設利用率は、20％を割る状況である。当該事業は人口減少による利用率低下が著しい区域を対象としており、今後も数値の低下が予想される。
</t>
    </r>
    <r>
      <rPr>
        <b/>
        <sz val="11"/>
        <color theme="1"/>
        <rFont val="ＭＳ ゴシック"/>
        <family val="3"/>
        <charset val="128"/>
      </rPr>
      <t xml:space="preserve">【使用料対象の捕捉】
</t>
    </r>
    <r>
      <rPr>
        <sz val="11"/>
        <color theme="1"/>
        <rFont val="ＭＳ ゴシック"/>
        <family val="3"/>
        <charset val="128"/>
      </rPr>
      <t>水洗化率は、平成23年より100％となっている。</t>
    </r>
    <rPh sb="1" eb="4">
      <t>タンネンド</t>
    </rPh>
    <rPh sb="5" eb="7">
      <t>シュウシ</t>
    </rPh>
    <rPh sb="9" eb="12">
      <t>シュウエキテキ</t>
    </rPh>
    <rPh sb="12" eb="14">
      <t>シュウシ</t>
    </rPh>
    <rPh sb="14" eb="16">
      <t>ヒリツ</t>
    </rPh>
    <rPh sb="18" eb="20">
      <t>ヘイセイ</t>
    </rPh>
    <rPh sb="35" eb="37">
      <t>コウサイ</t>
    </rPh>
    <rPh sb="37" eb="38">
      <t>ヒ</t>
    </rPh>
    <rPh sb="39" eb="40">
      <t>ゲン</t>
    </rPh>
    <rPh sb="40" eb="41">
      <t>ショウ</t>
    </rPh>
    <rPh sb="42" eb="43">
      <t>トモナ</t>
    </rPh>
    <rPh sb="45" eb="47">
      <t>イッパン</t>
    </rPh>
    <rPh sb="47" eb="49">
      <t>カイケイ</t>
    </rPh>
    <rPh sb="52" eb="54">
      <t>クリイレ</t>
    </rPh>
    <rPh sb="54" eb="55">
      <t>キン</t>
    </rPh>
    <rPh sb="56" eb="58">
      <t>ゲンショウ</t>
    </rPh>
    <rPh sb="65" eb="67">
      <t>ゲンイン</t>
    </rPh>
    <rPh sb="71" eb="73">
      <t>ケイエイ</t>
    </rPh>
    <rPh sb="73" eb="75">
      <t>ジョウキョウ</t>
    </rPh>
    <rPh sb="76" eb="78">
      <t>アッカ</t>
    </rPh>
    <rPh sb="91" eb="93">
      <t>サイム</t>
    </rPh>
    <rPh sb="93" eb="95">
      <t>ザンダカ</t>
    </rPh>
    <rPh sb="97" eb="99">
      <t>キギョウ</t>
    </rPh>
    <rPh sb="99" eb="100">
      <t>サイ</t>
    </rPh>
    <rPh sb="100" eb="102">
      <t>ザンダカ</t>
    </rPh>
    <rPh sb="102" eb="103">
      <t>タイ</t>
    </rPh>
    <rPh sb="103" eb="105">
      <t>ジギョウ</t>
    </rPh>
    <rPh sb="105" eb="107">
      <t>キボ</t>
    </rPh>
    <rPh sb="107" eb="109">
      <t>ヒリツ</t>
    </rPh>
    <rPh sb="111" eb="113">
      <t>ネンネン</t>
    </rPh>
    <rPh sb="113" eb="115">
      <t>ゲンショウ</t>
    </rPh>
    <rPh sb="120" eb="122">
      <t>コンゴ</t>
    </rPh>
    <rPh sb="123" eb="124">
      <t>オオ</t>
    </rPh>
    <rPh sb="126" eb="128">
      <t>トウシ</t>
    </rPh>
    <rPh sb="129" eb="131">
      <t>ヨテイ</t>
    </rPh>
    <rPh sb="137" eb="139">
      <t>スウチ</t>
    </rPh>
    <rPh sb="140" eb="142">
      <t>カコウ</t>
    </rPh>
    <rPh sb="146" eb="148">
      <t>ミコ</t>
    </rPh>
    <rPh sb="155" eb="157">
      <t>リョウキン</t>
    </rPh>
    <rPh sb="157" eb="159">
      <t>スイジュン</t>
    </rPh>
    <rPh sb="160" eb="163">
      <t>テキセツセイ</t>
    </rPh>
    <rPh sb="165" eb="167">
      <t>ケイヒ</t>
    </rPh>
    <rPh sb="167" eb="169">
      <t>カイシュウ</t>
    </rPh>
    <rPh sb="169" eb="170">
      <t>リツ</t>
    </rPh>
    <rPh sb="172" eb="174">
      <t>ルイジ</t>
    </rPh>
    <rPh sb="174" eb="176">
      <t>ダンタイ</t>
    </rPh>
    <rPh sb="176" eb="178">
      <t>ヘイキン</t>
    </rPh>
    <rPh sb="178" eb="179">
      <t>チ</t>
    </rPh>
    <rPh sb="180" eb="182">
      <t>ウワマワ</t>
    </rPh>
    <rPh sb="192" eb="193">
      <t>チカ</t>
    </rPh>
    <rPh sb="198" eb="200">
      <t>ジョウキョウ</t>
    </rPh>
    <rPh sb="206" eb="208">
      <t>ヒヨウ</t>
    </rPh>
    <rPh sb="209" eb="212">
      <t>コウリツセイ</t>
    </rPh>
    <rPh sb="214" eb="216">
      <t>オスイ</t>
    </rPh>
    <rPh sb="216" eb="218">
      <t>ショリ</t>
    </rPh>
    <rPh sb="218" eb="220">
      <t>ゲンカ</t>
    </rPh>
    <rPh sb="230" eb="231">
      <t>シタ</t>
    </rPh>
    <rPh sb="236" eb="238">
      <t>ジョウキョウ</t>
    </rPh>
    <rPh sb="239" eb="240">
      <t>ツヅ</t>
    </rPh>
    <rPh sb="242" eb="244">
      <t>ヒカク</t>
    </rPh>
    <rPh sb="244" eb="245">
      <t>テキ</t>
    </rPh>
    <rPh sb="245" eb="247">
      <t>ケイヒ</t>
    </rPh>
    <rPh sb="248" eb="249">
      <t>オサ</t>
    </rPh>
    <rPh sb="262" eb="264">
      <t>シセツ</t>
    </rPh>
    <rPh sb="265" eb="268">
      <t>コウリツセイ</t>
    </rPh>
    <rPh sb="270" eb="272">
      <t>シセツ</t>
    </rPh>
    <rPh sb="272" eb="275">
      <t>リヨウリツ</t>
    </rPh>
    <rPh sb="281" eb="282">
      <t>ワ</t>
    </rPh>
    <rPh sb="283" eb="285">
      <t>ジョウキョウ</t>
    </rPh>
    <rPh sb="289" eb="291">
      <t>トウガイ</t>
    </rPh>
    <rPh sb="291" eb="293">
      <t>ジギョウ</t>
    </rPh>
    <rPh sb="294" eb="296">
      <t>ジンコウ</t>
    </rPh>
    <rPh sb="296" eb="298">
      <t>ゲンショウ</t>
    </rPh>
    <rPh sb="301" eb="304">
      <t>リヨウリツ</t>
    </rPh>
    <rPh sb="304" eb="306">
      <t>テイカ</t>
    </rPh>
    <rPh sb="307" eb="308">
      <t>イチジル</t>
    </rPh>
    <rPh sb="310" eb="311">
      <t>ク</t>
    </rPh>
    <rPh sb="311" eb="312">
      <t>イキ</t>
    </rPh>
    <rPh sb="313" eb="315">
      <t>タイショウ</t>
    </rPh>
    <rPh sb="321" eb="323">
      <t>コンゴ</t>
    </rPh>
    <rPh sb="324" eb="326">
      <t>スウチ</t>
    </rPh>
    <rPh sb="327" eb="329">
      <t>テイカ</t>
    </rPh>
    <rPh sb="330" eb="332">
      <t>ヨソウ</t>
    </rPh>
    <rPh sb="338" eb="341">
      <t>シヨウリョウ</t>
    </rPh>
    <rPh sb="341" eb="343">
      <t>タイショウ</t>
    </rPh>
    <rPh sb="344" eb="346">
      <t>ホソク</t>
    </rPh>
    <rPh sb="348" eb="350">
      <t>スイセン</t>
    </rPh>
    <rPh sb="350" eb="351">
      <t>カ</t>
    </rPh>
    <rPh sb="351" eb="352">
      <t>リツ</t>
    </rPh>
    <rPh sb="358" eb="359">
      <t>ネン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</si>
</sst>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5091216"/>
        <c:axId val="225089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25091216"/>
        <c:axId val="225089256"/>
      </c:lineChart>
      <c:dateAx>
        <c:axId val="225091216"/>
        <c:scaling>
          <c:orientation val="minMax"/>
        </c:scaling>
        <c:delete val="1"/>
        <c:axPos val="b"/>
        <c:numFmt formatCode="ge" sourceLinked="1"/>
        <c:majorTickMark val="none"/>
        <c:minorTickMark val="none"/>
        <c:tickLblPos val="none"/>
        <c:crossAx val="225089256"/>
        <c:crosses val="autoZero"/>
        <c:auto val="1"/>
        <c:lblOffset val="100"/>
        <c:baseTimeUnit val="years"/>
      </c:dateAx>
      <c:valAx>
        <c:axId val="22508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09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20.9</c:v>
                </c:pt>
                <c:pt idx="1">
                  <c:v>20.9</c:v>
                </c:pt>
                <c:pt idx="2">
                  <c:v>20.9</c:v>
                </c:pt>
                <c:pt idx="3">
                  <c:v>20.9</c:v>
                </c:pt>
                <c:pt idx="4">
                  <c:v>17.91</c:v>
                </c:pt>
              </c:numCache>
            </c:numRef>
          </c:val>
        </c:ser>
        <c:dLbls>
          <c:showLegendKey val="0"/>
          <c:showVal val="0"/>
          <c:showCatName val="0"/>
          <c:showSerName val="0"/>
          <c:showPercent val="0"/>
          <c:showBubbleSize val="0"/>
        </c:dLbls>
        <c:gapWidth val="150"/>
        <c:axId val="288795808"/>
        <c:axId val="288796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55.42</c:v>
                </c:pt>
                <c:pt idx="2">
                  <c:v>58.58</c:v>
                </c:pt>
                <c:pt idx="3">
                  <c:v>48.69</c:v>
                </c:pt>
                <c:pt idx="4">
                  <c:v>52.52</c:v>
                </c:pt>
              </c:numCache>
            </c:numRef>
          </c:val>
          <c:smooth val="0"/>
        </c:ser>
        <c:dLbls>
          <c:showLegendKey val="0"/>
          <c:showVal val="0"/>
          <c:showCatName val="0"/>
          <c:showSerName val="0"/>
          <c:showPercent val="0"/>
          <c:showBubbleSize val="0"/>
        </c:dLbls>
        <c:marker val="1"/>
        <c:smooth val="0"/>
        <c:axId val="288795808"/>
        <c:axId val="288796200"/>
      </c:lineChart>
      <c:dateAx>
        <c:axId val="288795808"/>
        <c:scaling>
          <c:orientation val="minMax"/>
        </c:scaling>
        <c:delete val="1"/>
        <c:axPos val="b"/>
        <c:numFmt formatCode="ge" sourceLinked="1"/>
        <c:majorTickMark val="none"/>
        <c:minorTickMark val="none"/>
        <c:tickLblPos val="none"/>
        <c:crossAx val="288796200"/>
        <c:crosses val="autoZero"/>
        <c:auto val="1"/>
        <c:lblOffset val="100"/>
        <c:baseTimeUnit val="years"/>
      </c:dateAx>
      <c:valAx>
        <c:axId val="28879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79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98.61</c:v>
                </c:pt>
                <c:pt idx="1">
                  <c:v>100</c:v>
                </c:pt>
                <c:pt idx="2">
                  <c:v>100</c:v>
                </c:pt>
                <c:pt idx="3">
                  <c:v>100</c:v>
                </c:pt>
                <c:pt idx="4">
                  <c:v>100</c:v>
                </c:pt>
              </c:numCache>
            </c:numRef>
          </c:val>
        </c:ser>
        <c:dLbls>
          <c:showLegendKey val="0"/>
          <c:showVal val="0"/>
          <c:showCatName val="0"/>
          <c:showSerName val="0"/>
          <c:showPercent val="0"/>
          <c:showBubbleSize val="0"/>
        </c:dLbls>
        <c:gapWidth val="150"/>
        <c:axId val="226479240"/>
        <c:axId val="22647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74.290000000000006</c:v>
                </c:pt>
                <c:pt idx="2">
                  <c:v>72.31</c:v>
                </c:pt>
                <c:pt idx="3">
                  <c:v>87.42</c:v>
                </c:pt>
                <c:pt idx="4">
                  <c:v>84.94</c:v>
                </c:pt>
              </c:numCache>
            </c:numRef>
          </c:val>
          <c:smooth val="0"/>
        </c:ser>
        <c:dLbls>
          <c:showLegendKey val="0"/>
          <c:showVal val="0"/>
          <c:showCatName val="0"/>
          <c:showSerName val="0"/>
          <c:showPercent val="0"/>
          <c:showBubbleSize val="0"/>
        </c:dLbls>
        <c:marker val="1"/>
        <c:smooth val="0"/>
        <c:axId val="226479240"/>
        <c:axId val="226479632"/>
      </c:lineChart>
      <c:dateAx>
        <c:axId val="226479240"/>
        <c:scaling>
          <c:orientation val="minMax"/>
        </c:scaling>
        <c:delete val="1"/>
        <c:axPos val="b"/>
        <c:numFmt formatCode="ge" sourceLinked="1"/>
        <c:majorTickMark val="none"/>
        <c:minorTickMark val="none"/>
        <c:tickLblPos val="none"/>
        <c:crossAx val="226479632"/>
        <c:crosses val="autoZero"/>
        <c:auto val="1"/>
        <c:lblOffset val="100"/>
        <c:baseTimeUnit val="years"/>
      </c:dateAx>
      <c:valAx>
        <c:axId val="22647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47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83.28</c:v>
                </c:pt>
                <c:pt idx="1">
                  <c:v>83.97</c:v>
                </c:pt>
                <c:pt idx="2">
                  <c:v>83.27</c:v>
                </c:pt>
                <c:pt idx="3">
                  <c:v>77.38</c:v>
                </c:pt>
                <c:pt idx="4">
                  <c:v>77.59</c:v>
                </c:pt>
              </c:numCache>
            </c:numRef>
          </c:val>
        </c:ser>
        <c:dLbls>
          <c:showLegendKey val="0"/>
          <c:showVal val="0"/>
          <c:showCatName val="0"/>
          <c:showSerName val="0"/>
          <c:showPercent val="0"/>
          <c:showBubbleSize val="0"/>
        </c:dLbls>
        <c:gapWidth val="150"/>
        <c:axId val="225704280"/>
        <c:axId val="22570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704280"/>
        <c:axId val="225703888"/>
      </c:lineChart>
      <c:dateAx>
        <c:axId val="225704280"/>
        <c:scaling>
          <c:orientation val="minMax"/>
        </c:scaling>
        <c:delete val="1"/>
        <c:axPos val="b"/>
        <c:numFmt formatCode="ge" sourceLinked="1"/>
        <c:majorTickMark val="none"/>
        <c:minorTickMark val="none"/>
        <c:tickLblPos val="none"/>
        <c:crossAx val="225703888"/>
        <c:crosses val="autoZero"/>
        <c:auto val="1"/>
        <c:lblOffset val="100"/>
        <c:baseTimeUnit val="years"/>
      </c:dateAx>
      <c:valAx>
        <c:axId val="22570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70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704672"/>
        <c:axId val="22570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704672"/>
        <c:axId val="225705456"/>
      </c:lineChart>
      <c:dateAx>
        <c:axId val="225704672"/>
        <c:scaling>
          <c:orientation val="minMax"/>
        </c:scaling>
        <c:delete val="1"/>
        <c:axPos val="b"/>
        <c:numFmt formatCode="ge" sourceLinked="1"/>
        <c:majorTickMark val="none"/>
        <c:minorTickMark val="none"/>
        <c:tickLblPos val="none"/>
        <c:crossAx val="225705456"/>
        <c:crosses val="autoZero"/>
        <c:auto val="1"/>
        <c:lblOffset val="100"/>
        <c:baseTimeUnit val="years"/>
      </c:dateAx>
      <c:valAx>
        <c:axId val="22570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70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7493832"/>
        <c:axId val="20749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493832"/>
        <c:axId val="207495400"/>
      </c:lineChart>
      <c:dateAx>
        <c:axId val="207493832"/>
        <c:scaling>
          <c:orientation val="minMax"/>
        </c:scaling>
        <c:delete val="1"/>
        <c:axPos val="b"/>
        <c:numFmt formatCode="ge" sourceLinked="1"/>
        <c:majorTickMark val="none"/>
        <c:minorTickMark val="none"/>
        <c:tickLblPos val="none"/>
        <c:crossAx val="207495400"/>
        <c:crosses val="autoZero"/>
        <c:auto val="1"/>
        <c:lblOffset val="100"/>
        <c:baseTimeUnit val="years"/>
      </c:dateAx>
      <c:valAx>
        <c:axId val="20749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49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2691952"/>
        <c:axId val="22269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2691952"/>
        <c:axId val="222691560"/>
      </c:lineChart>
      <c:dateAx>
        <c:axId val="222691952"/>
        <c:scaling>
          <c:orientation val="minMax"/>
        </c:scaling>
        <c:delete val="1"/>
        <c:axPos val="b"/>
        <c:numFmt formatCode="ge" sourceLinked="1"/>
        <c:majorTickMark val="none"/>
        <c:minorTickMark val="none"/>
        <c:tickLblPos val="none"/>
        <c:crossAx val="222691560"/>
        <c:crosses val="autoZero"/>
        <c:auto val="1"/>
        <c:lblOffset val="100"/>
        <c:baseTimeUnit val="years"/>
      </c:dateAx>
      <c:valAx>
        <c:axId val="22269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69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5128848"/>
        <c:axId val="295130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5128848"/>
        <c:axId val="295130024"/>
      </c:lineChart>
      <c:dateAx>
        <c:axId val="295128848"/>
        <c:scaling>
          <c:orientation val="minMax"/>
        </c:scaling>
        <c:delete val="1"/>
        <c:axPos val="b"/>
        <c:numFmt formatCode="ge" sourceLinked="1"/>
        <c:majorTickMark val="none"/>
        <c:minorTickMark val="none"/>
        <c:tickLblPos val="none"/>
        <c:crossAx val="295130024"/>
        <c:crosses val="autoZero"/>
        <c:auto val="1"/>
        <c:lblOffset val="100"/>
        <c:baseTimeUnit val="years"/>
      </c:dateAx>
      <c:valAx>
        <c:axId val="295130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12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1517.66</c:v>
                </c:pt>
                <c:pt idx="1">
                  <c:v>1382.16</c:v>
                </c:pt>
                <c:pt idx="2">
                  <c:v>999.88</c:v>
                </c:pt>
                <c:pt idx="3">
                  <c:v>1015.1</c:v>
                </c:pt>
                <c:pt idx="4">
                  <c:v>991.28</c:v>
                </c:pt>
              </c:numCache>
            </c:numRef>
          </c:val>
        </c:ser>
        <c:dLbls>
          <c:showLegendKey val="0"/>
          <c:showVal val="0"/>
          <c:showCatName val="0"/>
          <c:showSerName val="0"/>
          <c:showPercent val="0"/>
          <c:showBubbleSize val="0"/>
        </c:dLbls>
        <c:gapWidth val="150"/>
        <c:axId val="289807960"/>
        <c:axId val="2898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844.96</c:v>
                </c:pt>
                <c:pt idx="2">
                  <c:v>862.78</c:v>
                </c:pt>
                <c:pt idx="3">
                  <c:v>799.41</c:v>
                </c:pt>
                <c:pt idx="4">
                  <c:v>701.33</c:v>
                </c:pt>
              </c:numCache>
            </c:numRef>
          </c:val>
          <c:smooth val="0"/>
        </c:ser>
        <c:dLbls>
          <c:showLegendKey val="0"/>
          <c:showVal val="0"/>
          <c:showCatName val="0"/>
          <c:showSerName val="0"/>
          <c:showPercent val="0"/>
          <c:showBubbleSize val="0"/>
        </c:dLbls>
        <c:marker val="1"/>
        <c:smooth val="0"/>
        <c:axId val="289807960"/>
        <c:axId val="289806784"/>
      </c:lineChart>
      <c:dateAx>
        <c:axId val="289807960"/>
        <c:scaling>
          <c:orientation val="minMax"/>
        </c:scaling>
        <c:delete val="1"/>
        <c:axPos val="b"/>
        <c:numFmt formatCode="ge" sourceLinked="1"/>
        <c:majorTickMark val="none"/>
        <c:minorTickMark val="none"/>
        <c:tickLblPos val="none"/>
        <c:crossAx val="289806784"/>
        <c:crosses val="autoZero"/>
        <c:auto val="1"/>
        <c:lblOffset val="100"/>
        <c:baseTimeUnit val="years"/>
      </c:dateAx>
      <c:valAx>
        <c:axId val="2898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0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84.26</c:v>
                </c:pt>
                <c:pt idx="1">
                  <c:v>84.44</c:v>
                </c:pt>
                <c:pt idx="2">
                  <c:v>98.74</c:v>
                </c:pt>
                <c:pt idx="3">
                  <c:v>98.74</c:v>
                </c:pt>
                <c:pt idx="4">
                  <c:v>95.75</c:v>
                </c:pt>
              </c:numCache>
            </c:numRef>
          </c:val>
        </c:ser>
        <c:dLbls>
          <c:showLegendKey val="0"/>
          <c:showVal val="0"/>
          <c:showCatName val="0"/>
          <c:showSerName val="0"/>
          <c:showPercent val="0"/>
          <c:showBubbleSize val="0"/>
        </c:dLbls>
        <c:gapWidth val="150"/>
        <c:axId val="222688424"/>
        <c:axId val="288793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51.86</c:v>
                </c:pt>
                <c:pt idx="2">
                  <c:v>54.55</c:v>
                </c:pt>
                <c:pt idx="3">
                  <c:v>51.57</c:v>
                </c:pt>
                <c:pt idx="4">
                  <c:v>53.48</c:v>
                </c:pt>
              </c:numCache>
            </c:numRef>
          </c:val>
          <c:smooth val="0"/>
        </c:ser>
        <c:dLbls>
          <c:showLegendKey val="0"/>
          <c:showVal val="0"/>
          <c:showCatName val="0"/>
          <c:showSerName val="0"/>
          <c:showPercent val="0"/>
          <c:showBubbleSize val="0"/>
        </c:dLbls>
        <c:marker val="1"/>
        <c:smooth val="0"/>
        <c:axId val="222688424"/>
        <c:axId val="288793064"/>
      </c:lineChart>
      <c:dateAx>
        <c:axId val="222688424"/>
        <c:scaling>
          <c:orientation val="minMax"/>
        </c:scaling>
        <c:delete val="1"/>
        <c:axPos val="b"/>
        <c:numFmt formatCode="ge" sourceLinked="1"/>
        <c:majorTickMark val="none"/>
        <c:minorTickMark val="none"/>
        <c:tickLblPos val="none"/>
        <c:crossAx val="288793064"/>
        <c:crosses val="autoZero"/>
        <c:auto val="1"/>
        <c:lblOffset val="100"/>
        <c:baseTimeUnit val="years"/>
      </c:dateAx>
      <c:valAx>
        <c:axId val="28879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68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197.43</c:v>
                </c:pt>
                <c:pt idx="1">
                  <c:v>195.47</c:v>
                </c:pt>
                <c:pt idx="2">
                  <c:v>168.11</c:v>
                </c:pt>
                <c:pt idx="3">
                  <c:v>167.24</c:v>
                </c:pt>
                <c:pt idx="4">
                  <c:v>197.5</c:v>
                </c:pt>
              </c:numCache>
            </c:numRef>
          </c:val>
        </c:ser>
        <c:dLbls>
          <c:showLegendKey val="0"/>
          <c:showVal val="0"/>
          <c:showCatName val="0"/>
          <c:showSerName val="0"/>
          <c:showPercent val="0"/>
          <c:showBubbleSize val="0"/>
        </c:dLbls>
        <c:gapWidth val="150"/>
        <c:axId val="288794240"/>
        <c:axId val="288794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297.51</c:v>
                </c:pt>
                <c:pt idx="2">
                  <c:v>275.64999999999998</c:v>
                </c:pt>
                <c:pt idx="3">
                  <c:v>282.5</c:v>
                </c:pt>
                <c:pt idx="4">
                  <c:v>277.29000000000002</c:v>
                </c:pt>
              </c:numCache>
            </c:numRef>
          </c:val>
          <c:smooth val="0"/>
        </c:ser>
        <c:dLbls>
          <c:showLegendKey val="0"/>
          <c:showVal val="0"/>
          <c:showCatName val="0"/>
          <c:showSerName val="0"/>
          <c:showPercent val="0"/>
          <c:showBubbleSize val="0"/>
        </c:dLbls>
        <c:marker val="1"/>
        <c:smooth val="0"/>
        <c:axId val="288794240"/>
        <c:axId val="288794632"/>
      </c:lineChart>
      <c:dateAx>
        <c:axId val="288794240"/>
        <c:scaling>
          <c:orientation val="minMax"/>
        </c:scaling>
        <c:delete val="1"/>
        <c:axPos val="b"/>
        <c:numFmt formatCode="ge" sourceLinked="1"/>
        <c:majorTickMark val="none"/>
        <c:minorTickMark val="none"/>
        <c:tickLblPos val="none"/>
        <c:crossAx val="288794632"/>
        <c:crosses val="autoZero"/>
        <c:auto val="1"/>
        <c:lblOffset val="100"/>
        <c:baseTimeUnit val="years"/>
      </c:dateAx>
      <c:valAx>
        <c:axId val="288794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79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兵庫県　養父市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個別排水処理</v>
      </c>
      <c r="Q8" s="46"/>
      <c r="R8" s="46"/>
      <c r="S8" s="46"/>
      <c r="T8" s="46"/>
      <c r="U8" s="46"/>
      <c r="V8" s="46"/>
      <c r="W8" s="46" t="str">
        <f>データ!L6</f>
        <v>L2</v>
      </c>
      <c r="X8" s="46"/>
      <c r="Y8" s="46"/>
      <c r="Z8" s="46"/>
      <c r="AA8" s="46"/>
      <c r="AB8" s="46"/>
      <c r="AC8" s="46"/>
      <c r="AD8" s="3"/>
      <c r="AE8" s="3"/>
      <c r="AF8" s="3"/>
      <c r="AG8" s="3"/>
      <c r="AH8" s="3"/>
      <c r="AI8" s="3"/>
      <c r="AJ8" s="3"/>
      <c r="AK8" s="3"/>
      <c r="AL8" s="47">
        <f>データ!R6</f>
        <v>25566</v>
      </c>
      <c r="AM8" s="47"/>
      <c r="AN8" s="47"/>
      <c r="AO8" s="47"/>
      <c r="AP8" s="47"/>
      <c r="AQ8" s="47"/>
      <c r="AR8" s="47"/>
      <c r="AS8" s="47"/>
      <c r="AT8" s="43">
        <f>データ!S6</f>
        <v>422.91</v>
      </c>
      <c r="AU8" s="43"/>
      <c r="AV8" s="43"/>
      <c r="AW8" s="43"/>
      <c r="AX8" s="43"/>
      <c r="AY8" s="43"/>
      <c r="AZ8" s="43"/>
      <c r="BA8" s="43"/>
      <c r="BB8" s="43">
        <f>データ!T6</f>
        <v>60.45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0.25</v>
      </c>
      <c r="Q10" s="43"/>
      <c r="R10" s="43"/>
      <c r="S10" s="43"/>
      <c r="T10" s="43"/>
      <c r="U10" s="43"/>
      <c r="V10" s="43"/>
      <c r="W10" s="43">
        <f>データ!P6</f>
        <v>100</v>
      </c>
      <c r="X10" s="43"/>
      <c r="Y10" s="43"/>
      <c r="Z10" s="43"/>
      <c r="AA10" s="43"/>
      <c r="AB10" s="43"/>
      <c r="AC10" s="43"/>
      <c r="AD10" s="47">
        <f>データ!Q6</f>
        <v>2860</v>
      </c>
      <c r="AE10" s="47"/>
      <c r="AF10" s="47"/>
      <c r="AG10" s="47"/>
      <c r="AH10" s="47"/>
      <c r="AI10" s="47"/>
      <c r="AJ10" s="47"/>
      <c r="AK10" s="2"/>
      <c r="AL10" s="47">
        <f>データ!U6</f>
        <v>63</v>
      </c>
      <c r="AM10" s="47"/>
      <c r="AN10" s="47"/>
      <c r="AO10" s="47"/>
      <c r="AP10" s="47"/>
      <c r="AQ10" s="47"/>
      <c r="AR10" s="47"/>
      <c r="AS10" s="47"/>
      <c r="AT10" s="43">
        <f>データ!V6</f>
        <v>0.02</v>
      </c>
      <c r="AU10" s="43"/>
      <c r="AV10" s="43"/>
      <c r="AW10" s="43"/>
      <c r="AX10" s="43"/>
      <c r="AY10" s="43"/>
      <c r="AZ10" s="43"/>
      <c r="BA10" s="43"/>
      <c r="BB10" s="43">
        <f>データ!W6</f>
        <v>3150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282227</v>
      </c>
      <c r="D6" s="31">
        <f t="shared" si="3"/>
        <v>47</v>
      </c>
      <c r="E6" s="31">
        <f t="shared" si="3"/>
        <v>18</v>
      </c>
      <c r="F6" s="31">
        <f t="shared" si="3"/>
        <v>1</v>
      </c>
      <c r="G6" s="31">
        <f t="shared" si="3"/>
        <v>0</v>
      </c>
      <c r="H6" s="31" t="str">
        <f t="shared" si="3"/>
        <v>兵庫県　養父市</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0.25</v>
      </c>
      <c r="P6" s="32">
        <f t="shared" si="3"/>
        <v>100</v>
      </c>
      <c r="Q6" s="32">
        <f t="shared" si="3"/>
        <v>2860</v>
      </c>
      <c r="R6" s="32">
        <f t="shared" si="3"/>
        <v>25566</v>
      </c>
      <c r="S6" s="32">
        <f t="shared" si="3"/>
        <v>422.91</v>
      </c>
      <c r="T6" s="32">
        <f t="shared" si="3"/>
        <v>60.45</v>
      </c>
      <c r="U6" s="32">
        <f t="shared" si="3"/>
        <v>63</v>
      </c>
      <c r="V6" s="32">
        <f t="shared" si="3"/>
        <v>0.02</v>
      </c>
      <c r="W6" s="32">
        <f t="shared" si="3"/>
        <v>3150</v>
      </c>
      <c r="X6" s="33">
        <f>IF(X7="",NA(),X7)</f>
        <v>83.28</v>
      </c>
      <c r="Y6" s="33">
        <f t="shared" ref="Y6:AG6" si="4">IF(Y7="",NA(),Y7)</f>
        <v>83.97</v>
      </c>
      <c r="Z6" s="33">
        <f t="shared" si="4"/>
        <v>83.27</v>
      </c>
      <c r="AA6" s="33">
        <f t="shared" si="4"/>
        <v>77.38</v>
      </c>
      <c r="AB6" s="33">
        <f t="shared" si="4"/>
        <v>77.59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1517.66</v>
      </c>
      <c r="BF6" s="33">
        <f t="shared" ref="BF6:BN6" si="7">IF(BF7="",NA(),BF7)</f>
        <v>1382.16</v>
      </c>
      <c r="BG6" s="33">
        <f t="shared" si="7"/>
        <v>999.88</v>
      </c>
      <c r="BH6" s="33">
        <f t="shared" si="7"/>
        <v>1015.1</v>
      </c>
      <c r="BI6" s="33">
        <f t="shared" si="7"/>
        <v>991.28</v>
      </c>
      <c r="BJ6" s="33">
        <f t="shared" si="7"/>
        <v>946.72</v>
      </c>
      <c r="BK6" s="33">
        <f t="shared" si="7"/>
        <v>844.96</v>
      </c>
      <c r="BL6" s="33">
        <f t="shared" si="7"/>
        <v>862.78</v>
      </c>
      <c r="BM6" s="33">
        <f t="shared" si="7"/>
        <v>799.41</v>
      </c>
      <c r="BN6" s="33">
        <f t="shared" si="7"/>
        <v>701.33</v>
      </c>
      <c r="BO6" s="32" t="str">
        <f>IF(BO7="","",IF(BO7="-","【-】","【"&amp;SUBSTITUTE(TEXT(BO7,"#,##0.00"),"-","△")&amp;"】"))</f>
        <v>【721.24】</v>
      </c>
      <c r="BP6" s="33">
        <f>IF(BP7="",NA(),BP7)</f>
        <v>84.26</v>
      </c>
      <c r="BQ6" s="33">
        <f t="shared" ref="BQ6:BY6" si="8">IF(BQ7="",NA(),BQ7)</f>
        <v>84.44</v>
      </c>
      <c r="BR6" s="33">
        <f t="shared" si="8"/>
        <v>98.74</v>
      </c>
      <c r="BS6" s="33">
        <f t="shared" si="8"/>
        <v>98.74</v>
      </c>
      <c r="BT6" s="33">
        <f t="shared" si="8"/>
        <v>95.75</v>
      </c>
      <c r="BU6" s="33">
        <f t="shared" si="8"/>
        <v>54.34</v>
      </c>
      <c r="BV6" s="33">
        <f t="shared" si="8"/>
        <v>51.86</v>
      </c>
      <c r="BW6" s="33">
        <f t="shared" si="8"/>
        <v>54.55</v>
      </c>
      <c r="BX6" s="33">
        <f t="shared" si="8"/>
        <v>51.57</v>
      </c>
      <c r="BY6" s="33">
        <f t="shared" si="8"/>
        <v>53.48</v>
      </c>
      <c r="BZ6" s="32" t="str">
        <f>IF(BZ7="","",IF(BZ7="-","【-】","【"&amp;SUBSTITUTE(TEXT(BZ7,"#,##0.00"),"-","△")&amp;"】"))</f>
        <v>【52.31】</v>
      </c>
      <c r="CA6" s="33">
        <f>IF(CA7="",NA(),CA7)</f>
        <v>197.43</v>
      </c>
      <c r="CB6" s="33">
        <f t="shared" ref="CB6:CJ6" si="9">IF(CB7="",NA(),CB7)</f>
        <v>195.47</v>
      </c>
      <c r="CC6" s="33">
        <f t="shared" si="9"/>
        <v>168.11</v>
      </c>
      <c r="CD6" s="33">
        <f t="shared" si="9"/>
        <v>167.24</v>
      </c>
      <c r="CE6" s="33">
        <f t="shared" si="9"/>
        <v>197.5</v>
      </c>
      <c r="CF6" s="33">
        <f t="shared" si="9"/>
        <v>273.08999999999997</v>
      </c>
      <c r="CG6" s="33">
        <f t="shared" si="9"/>
        <v>297.51</v>
      </c>
      <c r="CH6" s="33">
        <f t="shared" si="9"/>
        <v>275.64999999999998</v>
      </c>
      <c r="CI6" s="33">
        <f t="shared" si="9"/>
        <v>282.5</v>
      </c>
      <c r="CJ6" s="33">
        <f t="shared" si="9"/>
        <v>277.29000000000002</v>
      </c>
      <c r="CK6" s="32" t="str">
        <f>IF(CK7="","",IF(CK7="-","【-】","【"&amp;SUBSTITUTE(TEXT(CK7,"#,##0.00"),"-","△")&amp;"】"))</f>
        <v>【293.69】</v>
      </c>
      <c r="CL6" s="33">
        <f>IF(CL7="",NA(),CL7)</f>
        <v>20.9</v>
      </c>
      <c r="CM6" s="33">
        <f t="shared" ref="CM6:CU6" si="10">IF(CM7="",NA(),CM7)</f>
        <v>20.9</v>
      </c>
      <c r="CN6" s="33">
        <f t="shared" si="10"/>
        <v>20.9</v>
      </c>
      <c r="CO6" s="33">
        <f t="shared" si="10"/>
        <v>20.9</v>
      </c>
      <c r="CP6" s="33">
        <f t="shared" si="10"/>
        <v>17.91</v>
      </c>
      <c r="CQ6" s="33">
        <f t="shared" si="10"/>
        <v>50</v>
      </c>
      <c r="CR6" s="33">
        <f t="shared" si="10"/>
        <v>55.42</v>
      </c>
      <c r="CS6" s="33">
        <f t="shared" si="10"/>
        <v>58.58</v>
      </c>
      <c r="CT6" s="33">
        <f t="shared" si="10"/>
        <v>48.69</v>
      </c>
      <c r="CU6" s="33">
        <f t="shared" si="10"/>
        <v>52.52</v>
      </c>
      <c r="CV6" s="32" t="str">
        <f>IF(CV7="","",IF(CV7="-","【-】","【"&amp;SUBSTITUTE(TEXT(CV7,"#,##0.00"),"-","△")&amp;"】"))</f>
        <v>【52.19】</v>
      </c>
      <c r="CW6" s="33">
        <f>IF(CW7="",NA(),CW7)</f>
        <v>98.61</v>
      </c>
      <c r="CX6" s="33">
        <f t="shared" ref="CX6:DF6" si="11">IF(CX7="",NA(),CX7)</f>
        <v>100</v>
      </c>
      <c r="CY6" s="33">
        <f t="shared" si="11"/>
        <v>100</v>
      </c>
      <c r="CZ6" s="33">
        <f t="shared" si="11"/>
        <v>100</v>
      </c>
      <c r="DA6" s="33">
        <f t="shared" si="11"/>
        <v>100</v>
      </c>
      <c r="DB6" s="33">
        <f t="shared" si="11"/>
        <v>76.58</v>
      </c>
      <c r="DC6" s="33">
        <f t="shared" si="11"/>
        <v>74.290000000000006</v>
      </c>
      <c r="DD6" s="33">
        <f t="shared" si="11"/>
        <v>72.31</v>
      </c>
      <c r="DE6" s="33">
        <f t="shared" si="11"/>
        <v>87.42</v>
      </c>
      <c r="DF6" s="33">
        <f t="shared" si="11"/>
        <v>84.94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x14ac:dyDescent="0.15">
      <c r="A7" s="26"/>
      <c r="B7" s="35">
        <v>2014</v>
      </c>
      <c r="C7" s="35">
        <v>282227</v>
      </c>
      <c r="D7" s="35">
        <v>47</v>
      </c>
      <c r="E7" s="35">
        <v>18</v>
      </c>
      <c r="F7" s="35">
        <v>1</v>
      </c>
      <c r="G7" s="35">
        <v>0</v>
      </c>
      <c r="H7" s="35" t="s">
        <v>96</v>
      </c>
      <c r="I7" s="35" t="s">
        <v>97</v>
      </c>
      <c r="J7" s="35" t="s">
        <v>98</v>
      </c>
      <c r="K7" s="35" t="s">
        <v>99</v>
      </c>
      <c r="L7" s="35" t="s">
        <v>100</v>
      </c>
      <c r="M7" s="36" t="s">
        <v>101</v>
      </c>
      <c r="N7" s="36" t="s">
        <v>102</v>
      </c>
      <c r="O7" s="36">
        <v>0.25</v>
      </c>
      <c r="P7" s="36">
        <v>100</v>
      </c>
      <c r="Q7" s="36">
        <v>2860</v>
      </c>
      <c r="R7" s="36">
        <v>25566</v>
      </c>
      <c r="S7" s="36">
        <v>422.91</v>
      </c>
      <c r="T7" s="36">
        <v>60.45</v>
      </c>
      <c r="U7" s="36">
        <v>63</v>
      </c>
      <c r="V7" s="36">
        <v>0.02</v>
      </c>
      <c r="W7" s="36">
        <v>3150</v>
      </c>
      <c r="X7" s="36">
        <v>83.28</v>
      </c>
      <c r="Y7" s="36">
        <v>83.97</v>
      </c>
      <c r="Z7" s="36">
        <v>83.27</v>
      </c>
      <c r="AA7" s="36">
        <v>77.38</v>
      </c>
      <c r="AB7" s="36">
        <v>77.59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1517.66</v>
      </c>
      <c r="BF7" s="36">
        <v>1382.16</v>
      </c>
      <c r="BG7" s="36">
        <v>999.88</v>
      </c>
      <c r="BH7" s="36">
        <v>1015.1</v>
      </c>
      <c r="BI7" s="36">
        <v>991.28</v>
      </c>
      <c r="BJ7" s="36">
        <v>946.72</v>
      </c>
      <c r="BK7" s="36">
        <v>844.96</v>
      </c>
      <c r="BL7" s="36">
        <v>862.78</v>
      </c>
      <c r="BM7" s="36">
        <v>799.41</v>
      </c>
      <c r="BN7" s="36">
        <v>701.33</v>
      </c>
      <c r="BO7" s="36">
        <v>721.24</v>
      </c>
      <c r="BP7" s="36">
        <v>84.26</v>
      </c>
      <c r="BQ7" s="36">
        <v>84.44</v>
      </c>
      <c r="BR7" s="36">
        <v>98.74</v>
      </c>
      <c r="BS7" s="36">
        <v>98.74</v>
      </c>
      <c r="BT7" s="36">
        <v>95.75</v>
      </c>
      <c r="BU7" s="36">
        <v>54.34</v>
      </c>
      <c r="BV7" s="36">
        <v>51.86</v>
      </c>
      <c r="BW7" s="36">
        <v>54.55</v>
      </c>
      <c r="BX7" s="36">
        <v>51.57</v>
      </c>
      <c r="BY7" s="36">
        <v>53.48</v>
      </c>
      <c r="BZ7" s="36">
        <v>52.31</v>
      </c>
      <c r="CA7" s="36">
        <v>197.43</v>
      </c>
      <c r="CB7" s="36">
        <v>195.47</v>
      </c>
      <c r="CC7" s="36">
        <v>168.11</v>
      </c>
      <c r="CD7" s="36">
        <v>167.24</v>
      </c>
      <c r="CE7" s="36">
        <v>197.5</v>
      </c>
      <c r="CF7" s="36">
        <v>273.08999999999997</v>
      </c>
      <c r="CG7" s="36">
        <v>297.51</v>
      </c>
      <c r="CH7" s="36">
        <v>275.64999999999998</v>
      </c>
      <c r="CI7" s="36">
        <v>282.5</v>
      </c>
      <c r="CJ7" s="36">
        <v>277.29000000000002</v>
      </c>
      <c r="CK7" s="36">
        <v>293.69</v>
      </c>
      <c r="CL7" s="36">
        <v>20.9</v>
      </c>
      <c r="CM7" s="36">
        <v>20.9</v>
      </c>
      <c r="CN7" s="36">
        <v>20.9</v>
      </c>
      <c r="CO7" s="36">
        <v>20.9</v>
      </c>
      <c r="CP7" s="36">
        <v>17.91</v>
      </c>
      <c r="CQ7" s="36">
        <v>50</v>
      </c>
      <c r="CR7" s="36">
        <v>55.42</v>
      </c>
      <c r="CS7" s="36">
        <v>58.58</v>
      </c>
      <c r="CT7" s="36">
        <v>48.69</v>
      </c>
      <c r="CU7" s="36">
        <v>52.52</v>
      </c>
      <c r="CV7" s="36">
        <v>52.19</v>
      </c>
      <c r="CW7" s="36">
        <v>98.61</v>
      </c>
      <c r="CX7" s="36">
        <v>100</v>
      </c>
      <c r="CY7" s="36">
        <v>100</v>
      </c>
      <c r="CZ7" s="36">
        <v>100</v>
      </c>
      <c r="DA7" s="36">
        <v>100</v>
      </c>
      <c r="DB7" s="36">
        <v>76.58</v>
      </c>
      <c r="DC7" s="36">
        <v>74.290000000000006</v>
      </c>
      <c r="DD7" s="36">
        <v>72.31</v>
      </c>
      <c r="DE7" s="36">
        <v>87.42</v>
      </c>
      <c r="DF7" s="36">
        <v>84.94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dcterms:created xsi:type="dcterms:W3CDTF">2016-02-03T09:28:36Z</dcterms:created>
  <dcterms:modified xsi:type="dcterms:W3CDTF">2016-02-24T05:30:39Z</dcterms:modified>
  <cp:category/>
</cp:coreProperties>
</file>