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<sst xmlns="http://schemas.openxmlformats.org/spreadsheetml/2006/main" count="232" uniqueCount="111">
  <si>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</si>
  <si>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</si>
  <si>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</si>
  <si>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</si>
  <si>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</si>
  <si>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</si>
  <si>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</si>
  <si>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</si>
  <si>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</si>
  <si>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</si>
  <si>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</si>
  <si>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</si>
  <si>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</si>
  <si>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</si>
  <si>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</si>
  <si>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</si>
  <si>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</si>
  <si>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</si>
  <si>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</si>
  <si>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</si>
  <si>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</si>
  <si>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</si>
  <si>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</si>
  <si>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</si>
  <si>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</si>
  <si>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</si>
  <si>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</si>
  <si>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</si>
  <si>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</si>
  <si>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</si>
  <si>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</si>
  <si>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</si>
  <si>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</si>
  <si>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</si>
  <si>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</si>
  <si>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</si>
  <si>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</si>
  <si>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</si>
  <si>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</si>
  <si>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</si>
  <si>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</si>
  <si>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</si>
  <si>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</si>
  <si>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</si>
  <si>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</si>
  <si>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</si>
  <si>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</si>
  <si>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</si>
  <si>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</si>
  <si>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</si>
  <si>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</si>
  <si>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</si>
  <si>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</si>
  <si>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</si>
  <si>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</si>
  <si>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</si>
  <si>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</si>
  <si>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</si>
  <si>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</si>
  <si>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</si>
  <si>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</si>
  <si>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</si>
  <si>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</si>
  <si>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</si>
  <si>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</si>
  <si>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</si>
  <si>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</si>
  <si>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</si>
  <si>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</si>
  <si>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</si>
  <si>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</si>
  <si>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</si>
  <si>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</si>
  <si>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</si>
  <si>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</si>
  <si>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</si>
  <si>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</si>
  <si>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</si>
  <si>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</si>
  <si>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</si>
  <si>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</si>
  <si>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</si>
  <si>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</si>
  <si>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</si>
  <si>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</si>
  <si>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</si>
  <si>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</si>
  <si>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</si>
  <si>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</si>
  <si>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</si>
  <si>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</si>
  <si>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</si>
  <si>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</si>
  <si>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</si>
  <si>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</si>
  <si>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</si>
  <si>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</si>
  <si>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</si>
  <si>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</si>
  <si>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</si>
  <si>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</si>
  <si>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</si>
  <si>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</si>
  <si>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</si>
  <si>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</si>
  <si>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</si>
  <si>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</si>
  <si>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</si>
  <si>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事業実施後まだ年数が浅く、比較的老朽化は進行していない状況である。今後は、施設更新に向けて検討し、計画的な更新を実施していく。</t>
    <rPh sb="0" eb="2">
      <t>ジギョウ</t>
    </rPh>
    <rPh sb="2" eb="4">
      <t>ジッシ</t>
    </rPh>
    <rPh sb="4" eb="5">
      <t>ゴ</t>
    </rPh>
    <rPh sb="7" eb="9">
      <t>ネンスウ</t>
    </rPh>
    <rPh sb="10" eb="11">
      <t>アサ</t>
    </rPh>
    <rPh sb="13" eb="16">
      <t>ヒカクテキ</t>
    </rPh>
    <rPh sb="16" eb="18">
      <t>ロウキュウ</t>
    </rPh>
    <rPh sb="18" eb="19">
      <t>カ</t>
    </rPh>
    <rPh sb="20" eb="22">
      <t>シンコウ</t>
    </rPh>
    <rPh sb="27" eb="29">
      <t>ジョウキョウ</t>
    </rPh>
    <rPh sb="33" eb="35">
      <t>コンゴ</t>
    </rPh>
    <rPh sb="37" eb="39">
      <t>シセツ</t>
    </rPh>
    <rPh sb="39" eb="41">
      <t>コウシン</t>
    </rPh>
    <rPh sb="42" eb="43">
      <t>ム</t>
    </rPh>
    <rPh sb="45" eb="47">
      <t>ケントウ</t>
    </rPh>
    <rPh sb="49" eb="52">
      <t>ケイカクテキ</t>
    </rPh>
    <rPh sb="53" eb="55">
      <t>コウシン</t>
    </rPh>
    <rPh sb="56" eb="58">
      <t>ジッシ</t>
    </rPh>
    <phoneticPr fontId="4"/>
  </si>
  <si>
    <t>経営状況は、類似団体平均値と比較しても概ね良好な状況である。ただし、施設利用率が低い状況であり、効率的な施設運営の観点で問題がある状況である。しかしながら、当該事業区域の地理的条件により大きく好転させることは困難である。平成30年度までに経営戦略を策定し、その中で老朽化に伴う施設更新についての適正な投資規模を検討していく。</t>
    <rPh sb="0" eb="2">
      <t>ケイエイ</t>
    </rPh>
    <rPh sb="2" eb="4">
      <t>ジョウキョウ</t>
    </rPh>
    <rPh sb="6" eb="8">
      <t>ルイジ</t>
    </rPh>
    <rPh sb="8" eb="10">
      <t>ダンタイ</t>
    </rPh>
    <rPh sb="10" eb="12">
      <t>ヘイキン</t>
    </rPh>
    <rPh sb="12" eb="13">
      <t>チ</t>
    </rPh>
    <rPh sb="14" eb="16">
      <t>ヒカク</t>
    </rPh>
    <rPh sb="19" eb="20">
      <t>オオム</t>
    </rPh>
    <rPh sb="21" eb="23">
      <t>リョウコウ</t>
    </rPh>
    <rPh sb="24" eb="26">
      <t>ジョウキョウ</t>
    </rPh>
    <rPh sb="34" eb="36">
      <t>シセツ</t>
    </rPh>
    <rPh sb="36" eb="39">
      <t>リヨウリツ</t>
    </rPh>
    <rPh sb="40" eb="41">
      <t>ヒク</t>
    </rPh>
    <rPh sb="42" eb="44">
      <t>ジョウキョウ</t>
    </rPh>
    <rPh sb="110" eb="112">
      <t>ヘイセイ</t>
    </rPh>
    <rPh sb="114" eb="116">
      <t>ネンド</t>
    </rPh>
    <rPh sb="119" eb="121">
      <t>ケイエイ</t>
    </rPh>
    <rPh sb="121" eb="123">
      <t>センリャク</t>
    </rPh>
    <rPh sb="124" eb="126">
      <t>サクテイ</t>
    </rPh>
    <rPh sb="130" eb="131">
      <t>ナカ</t>
    </rPh>
    <phoneticPr fontId="4"/>
  </si>
  <si>
    <r>
      <rPr>
        <b/>
        <sz val="11"/>
        <color theme="1"/>
        <rFont val="ＭＳ ゴシック"/>
        <family val="3"/>
        <charset val="128"/>
      </rPr>
      <t xml:space="preserve">【単年度の収支】
</t>
    </r>
    <r>
      <rPr>
        <sz val="11"/>
        <color theme="1"/>
        <rFont val="ＭＳ ゴシック"/>
        <family val="3"/>
        <charset val="128"/>
      </rPr>
      <t xml:space="preserve">収益的収支比率は、平成24年より100％となっており健全な状況である。
</t>
    </r>
    <r>
      <rPr>
        <b/>
        <sz val="11"/>
        <color theme="1"/>
        <rFont val="ＭＳ ゴシック"/>
        <family val="3"/>
        <charset val="128"/>
      </rPr>
      <t>【債務残高】</t>
    </r>
    <r>
      <rPr>
        <sz val="11"/>
        <color theme="1"/>
        <rFont val="ＭＳ ゴシック"/>
        <family val="3"/>
        <charset val="128"/>
      </rPr>
      <t xml:space="preserve">
企業債残高対事業規模比率は、過去5年間類似団体平均値を上回っているが、年々減少している。
</t>
    </r>
    <r>
      <rPr>
        <b/>
        <sz val="11"/>
        <color theme="1"/>
        <rFont val="ＭＳ ゴシック"/>
        <family val="3"/>
        <charset val="128"/>
      </rPr>
      <t xml:space="preserve">【料金水準の適切性】
</t>
    </r>
    <r>
      <rPr>
        <sz val="11"/>
        <color theme="1"/>
        <rFont val="ＭＳ ゴシック"/>
        <family val="3"/>
        <charset val="128"/>
      </rPr>
      <t xml:space="preserve">経費回収率は、類似団体平均値を上回り、ほぼ100％の状況で推移しており、適正な料金水準である。
</t>
    </r>
    <r>
      <rPr>
        <b/>
        <sz val="11"/>
        <color theme="1"/>
        <rFont val="ＭＳ ゴシック"/>
        <family val="3"/>
        <charset val="128"/>
      </rPr>
      <t xml:space="preserve">【費用の効率性】
</t>
    </r>
    <r>
      <rPr>
        <sz val="11"/>
        <color theme="1"/>
        <rFont val="ＭＳ ゴシック"/>
        <family val="3"/>
        <charset val="128"/>
      </rPr>
      <t xml:space="preserve">汚水処理原価は、類似団体平均値を下回り、同水準で推移している。今後も数値が増加することのないよう経費削減に努める。
</t>
    </r>
    <r>
      <rPr>
        <b/>
        <sz val="11"/>
        <color theme="1"/>
        <rFont val="ＭＳ ゴシック"/>
        <family val="3"/>
        <charset val="128"/>
      </rPr>
      <t xml:space="preserve">【施設の効率性】
</t>
    </r>
    <r>
      <rPr>
        <sz val="11"/>
        <color theme="1"/>
        <rFont val="ＭＳ ゴシック"/>
        <family val="3"/>
        <charset val="128"/>
      </rPr>
      <t xml:space="preserve">施設利用率は、30%台で推移し非常に低い数値となっている。ただし当該事業区域の地理的条件等により大幅な改善は困難な状況である。
</t>
    </r>
    <r>
      <rPr>
        <b/>
        <sz val="11"/>
        <color theme="1"/>
        <rFont val="ＭＳ ゴシック"/>
        <family val="3"/>
        <charset val="128"/>
      </rPr>
      <t xml:space="preserve">【使用料対象の捕捉】
</t>
    </r>
    <r>
      <rPr>
        <sz val="11"/>
        <color theme="1"/>
        <rFont val="ＭＳ ゴシック"/>
        <family val="3"/>
        <charset val="128"/>
      </rPr>
      <t>水洗化率は、平成23年より100％となっている</t>
    </r>
    <rPh sb="1" eb="4">
      <t>タンネンド</t>
    </rPh>
    <rPh sb="5" eb="7">
      <t>シュウシ</t>
    </rPh>
    <rPh sb="9" eb="12">
      <t>シュウエキテキ</t>
    </rPh>
    <rPh sb="12" eb="14">
      <t>シュウシ</t>
    </rPh>
    <rPh sb="14" eb="16">
      <t>ヒリツ</t>
    </rPh>
    <rPh sb="18" eb="20">
      <t>ヘイセイ</t>
    </rPh>
    <rPh sb="22" eb="23">
      <t>ネン</t>
    </rPh>
    <rPh sb="35" eb="37">
      <t>ケンゼン</t>
    </rPh>
    <rPh sb="38" eb="40">
      <t>ジョウキョウ</t>
    </rPh>
    <rPh sb="46" eb="48">
      <t>サイム</t>
    </rPh>
    <rPh sb="48" eb="50">
      <t>ザンダカ</t>
    </rPh>
    <rPh sb="52" eb="54">
      <t>キギョウ</t>
    </rPh>
    <rPh sb="54" eb="55">
      <t>サイ</t>
    </rPh>
    <rPh sb="55" eb="57">
      <t>ザンダカ</t>
    </rPh>
    <rPh sb="57" eb="58">
      <t>タイ</t>
    </rPh>
    <rPh sb="58" eb="60">
      <t>ジギョウ</t>
    </rPh>
    <rPh sb="60" eb="62">
      <t>キボ</t>
    </rPh>
    <rPh sb="62" eb="64">
      <t>ヒリツ</t>
    </rPh>
    <rPh sb="66" eb="68">
      <t>カコ</t>
    </rPh>
    <rPh sb="69" eb="71">
      <t>ネンカン</t>
    </rPh>
    <rPh sb="71" eb="73">
      <t>ルイジ</t>
    </rPh>
    <rPh sb="73" eb="75">
      <t>ダンタイ</t>
    </rPh>
    <rPh sb="75" eb="77">
      <t>ヘイキン</t>
    </rPh>
    <rPh sb="77" eb="78">
      <t>チ</t>
    </rPh>
    <rPh sb="79" eb="80">
      <t>ウエ</t>
    </rPh>
    <rPh sb="87" eb="89">
      <t>ネンネン</t>
    </rPh>
    <rPh sb="89" eb="91">
      <t>ゲンショウ</t>
    </rPh>
    <rPh sb="98" eb="100">
      <t>リョウキン</t>
    </rPh>
    <rPh sb="100" eb="102">
      <t>スイジュン</t>
    </rPh>
    <rPh sb="103" eb="106">
      <t>テキセツセイ</t>
    </rPh>
    <rPh sb="108" eb="110">
      <t>ケイヒ</t>
    </rPh>
    <rPh sb="110" eb="112">
      <t>カイシュウ</t>
    </rPh>
    <rPh sb="112" eb="113">
      <t>リツ</t>
    </rPh>
    <rPh sb="115" eb="117">
      <t>ルイジ</t>
    </rPh>
    <rPh sb="117" eb="119">
      <t>ダンタイ</t>
    </rPh>
    <rPh sb="119" eb="121">
      <t>ヘイキン</t>
    </rPh>
    <rPh sb="121" eb="122">
      <t>チ</t>
    </rPh>
    <rPh sb="123" eb="125">
      <t>ウワマワ</t>
    </rPh>
    <rPh sb="134" eb="136">
      <t>ジョウキョウ</t>
    </rPh>
    <rPh sb="137" eb="139">
      <t>スイイ</t>
    </rPh>
    <rPh sb="144" eb="146">
      <t>テキセイ</t>
    </rPh>
    <rPh sb="147" eb="149">
      <t>リョウキン</t>
    </rPh>
    <rPh sb="149" eb="151">
      <t>スイジュン</t>
    </rPh>
    <rPh sb="157" eb="159">
      <t>ヒヨウ</t>
    </rPh>
    <rPh sb="160" eb="163">
      <t>コウリツセイ</t>
    </rPh>
    <rPh sb="165" eb="167">
      <t>オスイ</t>
    </rPh>
    <rPh sb="167" eb="169">
      <t>ショリ</t>
    </rPh>
    <rPh sb="169" eb="171">
      <t>ゲンカ</t>
    </rPh>
    <rPh sb="185" eb="188">
      <t>ドウスイジュン</t>
    </rPh>
    <rPh sb="189" eb="191">
      <t>スイイ</t>
    </rPh>
    <rPh sb="196" eb="198">
      <t>コンゴ</t>
    </rPh>
    <rPh sb="199" eb="201">
      <t>スウチ</t>
    </rPh>
    <rPh sb="202" eb="204">
      <t>ゾウカ</t>
    </rPh>
    <rPh sb="213" eb="215">
      <t>ケイヒ</t>
    </rPh>
    <rPh sb="215" eb="217">
      <t>サクゲン</t>
    </rPh>
    <rPh sb="218" eb="219">
      <t>ツト</t>
    </rPh>
    <rPh sb="224" eb="226">
      <t>シセツ</t>
    </rPh>
    <rPh sb="227" eb="230">
      <t>コウリツセイ</t>
    </rPh>
    <rPh sb="232" eb="234">
      <t>シセツ</t>
    </rPh>
    <rPh sb="234" eb="237">
      <t>リヨウリツ</t>
    </rPh>
    <rPh sb="242" eb="243">
      <t>ダイ</t>
    </rPh>
    <rPh sb="244" eb="246">
      <t>スイイ</t>
    </rPh>
    <rPh sb="247" eb="249">
      <t>ヒジョウ</t>
    </rPh>
    <rPh sb="250" eb="251">
      <t>ヒク</t>
    </rPh>
    <rPh sb="252" eb="254">
      <t>スウチ</t>
    </rPh>
    <rPh sb="264" eb="266">
      <t>トウガイ</t>
    </rPh>
    <rPh sb="266" eb="268">
      <t>ジギョウ</t>
    </rPh>
    <rPh sb="268" eb="270">
      <t>クイキ</t>
    </rPh>
    <rPh sb="271" eb="273">
      <t>チリ</t>
    </rPh>
    <rPh sb="273" eb="274">
      <t>テキ</t>
    </rPh>
    <rPh sb="274" eb="276">
      <t>ジョウケン</t>
    </rPh>
    <rPh sb="276" eb="277">
      <t>トウ</t>
    </rPh>
    <rPh sb="280" eb="282">
      <t>オオハバ</t>
    </rPh>
    <rPh sb="283" eb="285">
      <t>カイゼン</t>
    </rPh>
    <rPh sb="286" eb="288">
      <t>コンナン</t>
    </rPh>
    <rPh sb="289" eb="291">
      <t>ジョウキョウ</t>
    </rPh>
    <rPh sb="297" eb="300">
      <t>シヨウリョウ</t>
    </rPh>
    <rPh sb="300" eb="302">
      <t>タイショウ</t>
    </rPh>
    <rPh sb="303" eb="305">
      <t>ホソク</t>
    </rPh>
    <rPh sb="307" eb="309">
      <t>スイセン</t>
    </rPh>
    <rPh sb="309" eb="310">
      <t>カ</t>
    </rPh>
    <rPh sb="310" eb="311">
      <t>リツ</t>
    </rPh>
    <rPh sb="313" eb="315">
      <t>ヘイセイ</t>
    </rPh>
    <rPh sb="317" eb="318">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</si>
</sst>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091216"/>
        <c:axId val="2250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5091216"/>
        <c:axId val="225090432"/>
      </c:lineChart>
      <c:dateAx>
        <c:axId val="225091216"/>
        <c:scaling>
          <c:orientation val="minMax"/>
        </c:scaling>
        <c:delete val="1"/>
        <c:axPos val="b"/>
        <c:numFmt formatCode="ge" sourceLinked="1"/>
        <c:majorTickMark val="none"/>
        <c:minorTickMark val="none"/>
        <c:tickLblPos val="none"/>
        <c:crossAx val="225090432"/>
        <c:crosses val="autoZero"/>
        <c:auto val="1"/>
        <c:lblOffset val="100"/>
        <c:baseTimeUnit val="years"/>
      </c:dateAx>
      <c:valAx>
        <c:axId val="2250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35.479999999999997</c:v>
                </c:pt>
                <c:pt idx="1">
                  <c:v>34.409999999999997</c:v>
                </c:pt>
                <c:pt idx="2">
                  <c:v>32.26</c:v>
                </c:pt>
                <c:pt idx="3">
                  <c:v>30.11</c:v>
                </c:pt>
                <c:pt idx="4">
                  <c:v>30.11</c:v>
                </c:pt>
              </c:numCache>
            </c:numRef>
          </c:val>
        </c:ser>
        <c:dLbls>
          <c:showLegendKey val="0"/>
          <c:showVal val="0"/>
          <c:showCatName val="0"/>
          <c:showSerName val="0"/>
          <c:showPercent val="0"/>
          <c:showBubbleSize val="0"/>
        </c:dLbls>
        <c:gapWidth val="150"/>
        <c:axId val="295103760"/>
        <c:axId val="29510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51.83</c:v>
                </c:pt>
                <c:pt idx="3">
                  <c:v>59.5</c:v>
                </c:pt>
                <c:pt idx="4">
                  <c:v>53.84</c:v>
                </c:pt>
              </c:numCache>
            </c:numRef>
          </c:val>
          <c:smooth val="0"/>
        </c:ser>
        <c:dLbls>
          <c:showLegendKey val="0"/>
          <c:showVal val="0"/>
          <c:showCatName val="0"/>
          <c:showSerName val="0"/>
          <c:showPercent val="0"/>
          <c:showBubbleSize val="0"/>
        </c:dLbls>
        <c:marker val="1"/>
        <c:smooth val="0"/>
        <c:axId val="295103760"/>
        <c:axId val="295103368"/>
      </c:lineChart>
      <c:dateAx>
        <c:axId val="295103760"/>
        <c:scaling>
          <c:orientation val="minMax"/>
        </c:scaling>
        <c:delete val="1"/>
        <c:axPos val="b"/>
        <c:numFmt formatCode="ge" sourceLinked="1"/>
        <c:majorTickMark val="none"/>
        <c:minorTickMark val="none"/>
        <c:tickLblPos val="none"/>
        <c:crossAx val="295103368"/>
        <c:crosses val="autoZero"/>
        <c:auto val="1"/>
        <c:lblOffset val="100"/>
        <c:baseTimeUnit val="years"/>
      </c:dateAx>
      <c:valAx>
        <c:axId val="2951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10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91.56</c:v>
                </c:pt>
                <c:pt idx="1">
                  <c:v>100</c:v>
                </c:pt>
                <c:pt idx="2">
                  <c:v>100</c:v>
                </c:pt>
                <c:pt idx="3">
                  <c:v>100</c:v>
                </c:pt>
                <c:pt idx="4">
                  <c:v>100</c:v>
                </c:pt>
              </c:numCache>
            </c:numRef>
          </c:val>
        </c:ser>
        <c:dLbls>
          <c:showLegendKey val="0"/>
          <c:showVal val="0"/>
          <c:showCatName val="0"/>
          <c:showSerName val="0"/>
          <c:showPercent val="0"/>
          <c:showBubbleSize val="0"/>
        </c:dLbls>
        <c:gapWidth val="150"/>
        <c:axId val="295102192"/>
        <c:axId val="22200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97.64</c:v>
                </c:pt>
                <c:pt idx="3">
                  <c:v>92.37</c:v>
                </c:pt>
                <c:pt idx="4">
                  <c:v>95.04</c:v>
                </c:pt>
              </c:numCache>
            </c:numRef>
          </c:val>
          <c:smooth val="0"/>
        </c:ser>
        <c:dLbls>
          <c:showLegendKey val="0"/>
          <c:showVal val="0"/>
          <c:showCatName val="0"/>
          <c:showSerName val="0"/>
          <c:showPercent val="0"/>
          <c:showBubbleSize val="0"/>
        </c:dLbls>
        <c:marker val="1"/>
        <c:smooth val="0"/>
        <c:axId val="295102192"/>
        <c:axId val="222004072"/>
      </c:lineChart>
      <c:dateAx>
        <c:axId val="295102192"/>
        <c:scaling>
          <c:orientation val="minMax"/>
        </c:scaling>
        <c:delete val="1"/>
        <c:axPos val="b"/>
        <c:numFmt formatCode="ge" sourceLinked="1"/>
        <c:majorTickMark val="none"/>
        <c:minorTickMark val="none"/>
        <c:tickLblPos val="none"/>
        <c:crossAx val="222004072"/>
        <c:crosses val="autoZero"/>
        <c:auto val="1"/>
        <c:lblOffset val="100"/>
        <c:baseTimeUnit val="years"/>
      </c:dateAx>
      <c:valAx>
        <c:axId val="22200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10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96.74</c:v>
                </c:pt>
                <c:pt idx="1">
                  <c:v>96.3</c:v>
                </c:pt>
                <c:pt idx="2">
                  <c:v>100</c:v>
                </c:pt>
                <c:pt idx="3">
                  <c:v>100</c:v>
                </c:pt>
                <c:pt idx="4">
                  <c:v>100</c:v>
                </c:pt>
              </c:numCache>
            </c:numRef>
          </c:val>
        </c:ser>
        <c:dLbls>
          <c:showLegendKey val="0"/>
          <c:showVal val="0"/>
          <c:showCatName val="0"/>
          <c:showSerName val="0"/>
          <c:showPercent val="0"/>
          <c:showBubbleSize val="0"/>
        </c:dLbls>
        <c:gapWidth val="150"/>
        <c:axId val="207493048"/>
        <c:axId val="20749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493048"/>
        <c:axId val="207495400"/>
      </c:lineChart>
      <c:dateAx>
        <c:axId val="207493048"/>
        <c:scaling>
          <c:orientation val="minMax"/>
        </c:scaling>
        <c:delete val="1"/>
        <c:axPos val="b"/>
        <c:numFmt formatCode="ge" sourceLinked="1"/>
        <c:majorTickMark val="none"/>
        <c:minorTickMark val="none"/>
        <c:tickLblPos val="none"/>
        <c:crossAx val="207495400"/>
        <c:crosses val="autoZero"/>
        <c:auto val="1"/>
        <c:lblOffset val="100"/>
        <c:baseTimeUnit val="years"/>
      </c:dateAx>
      <c:valAx>
        <c:axId val="20749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9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688424"/>
        <c:axId val="22269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688424"/>
        <c:axId val="222691952"/>
      </c:lineChart>
      <c:dateAx>
        <c:axId val="222688424"/>
        <c:scaling>
          <c:orientation val="minMax"/>
        </c:scaling>
        <c:delete val="1"/>
        <c:axPos val="b"/>
        <c:numFmt formatCode="ge" sourceLinked="1"/>
        <c:majorTickMark val="none"/>
        <c:minorTickMark val="none"/>
        <c:tickLblPos val="none"/>
        <c:crossAx val="222691952"/>
        <c:crosses val="autoZero"/>
        <c:auto val="1"/>
        <c:lblOffset val="100"/>
        <c:baseTimeUnit val="years"/>
      </c:dateAx>
      <c:valAx>
        <c:axId val="22269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8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5100624"/>
        <c:axId val="29510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100624"/>
        <c:axId val="295101016"/>
      </c:lineChart>
      <c:dateAx>
        <c:axId val="295100624"/>
        <c:scaling>
          <c:orientation val="minMax"/>
        </c:scaling>
        <c:delete val="1"/>
        <c:axPos val="b"/>
        <c:numFmt formatCode="ge" sourceLinked="1"/>
        <c:majorTickMark val="none"/>
        <c:minorTickMark val="none"/>
        <c:tickLblPos val="none"/>
        <c:crossAx val="295101016"/>
        <c:crosses val="autoZero"/>
        <c:auto val="1"/>
        <c:lblOffset val="100"/>
        <c:baseTimeUnit val="years"/>
      </c:dateAx>
      <c:valAx>
        <c:axId val="29510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10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5104152"/>
        <c:axId val="289735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104152"/>
        <c:axId val="289735480"/>
      </c:lineChart>
      <c:dateAx>
        <c:axId val="295104152"/>
        <c:scaling>
          <c:orientation val="minMax"/>
        </c:scaling>
        <c:delete val="1"/>
        <c:axPos val="b"/>
        <c:numFmt formatCode="ge" sourceLinked="1"/>
        <c:majorTickMark val="none"/>
        <c:minorTickMark val="none"/>
        <c:tickLblPos val="none"/>
        <c:crossAx val="289735480"/>
        <c:crosses val="autoZero"/>
        <c:auto val="1"/>
        <c:lblOffset val="100"/>
        <c:baseTimeUnit val="years"/>
      </c:dateAx>
      <c:valAx>
        <c:axId val="28973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10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736656"/>
        <c:axId val="28973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736656"/>
        <c:axId val="289737048"/>
      </c:lineChart>
      <c:dateAx>
        <c:axId val="289736656"/>
        <c:scaling>
          <c:orientation val="minMax"/>
        </c:scaling>
        <c:delete val="1"/>
        <c:axPos val="b"/>
        <c:numFmt formatCode="ge" sourceLinked="1"/>
        <c:majorTickMark val="none"/>
        <c:minorTickMark val="none"/>
        <c:tickLblPos val="none"/>
        <c:crossAx val="289737048"/>
        <c:crosses val="autoZero"/>
        <c:auto val="1"/>
        <c:lblOffset val="100"/>
        <c:baseTimeUnit val="years"/>
      </c:dateAx>
      <c:valAx>
        <c:axId val="28973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3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550.80999999999995</c:v>
                </c:pt>
                <c:pt idx="1">
                  <c:v>522.24</c:v>
                </c:pt>
                <c:pt idx="2">
                  <c:v>419.85</c:v>
                </c:pt>
                <c:pt idx="3">
                  <c:v>453.5</c:v>
                </c:pt>
                <c:pt idx="4">
                  <c:v>409.03</c:v>
                </c:pt>
              </c:numCache>
            </c:numRef>
          </c:val>
        </c:ser>
        <c:dLbls>
          <c:showLegendKey val="0"/>
          <c:showVal val="0"/>
          <c:showCatName val="0"/>
          <c:showSerName val="0"/>
          <c:showPercent val="0"/>
          <c:showBubbleSize val="0"/>
        </c:dLbls>
        <c:gapWidth val="150"/>
        <c:axId val="225039152"/>
        <c:axId val="22503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202.91</c:v>
                </c:pt>
                <c:pt idx="3">
                  <c:v>232.83</c:v>
                </c:pt>
                <c:pt idx="4">
                  <c:v>261.08</c:v>
                </c:pt>
              </c:numCache>
            </c:numRef>
          </c:val>
          <c:smooth val="0"/>
        </c:ser>
        <c:dLbls>
          <c:showLegendKey val="0"/>
          <c:showVal val="0"/>
          <c:showCatName val="0"/>
          <c:showSerName val="0"/>
          <c:showPercent val="0"/>
          <c:showBubbleSize val="0"/>
        </c:dLbls>
        <c:marker val="1"/>
        <c:smooth val="0"/>
        <c:axId val="225039152"/>
        <c:axId val="225039544"/>
      </c:lineChart>
      <c:dateAx>
        <c:axId val="225039152"/>
        <c:scaling>
          <c:orientation val="minMax"/>
        </c:scaling>
        <c:delete val="1"/>
        <c:axPos val="b"/>
        <c:numFmt formatCode="ge" sourceLinked="1"/>
        <c:majorTickMark val="none"/>
        <c:minorTickMark val="none"/>
        <c:tickLblPos val="none"/>
        <c:crossAx val="225039544"/>
        <c:crosses val="autoZero"/>
        <c:auto val="1"/>
        <c:lblOffset val="100"/>
        <c:baseTimeUnit val="years"/>
      </c:dateAx>
      <c:valAx>
        <c:axId val="22503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3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91.9</c:v>
                </c:pt>
                <c:pt idx="1">
                  <c:v>92.06</c:v>
                </c:pt>
                <c:pt idx="2">
                  <c:v>98.78</c:v>
                </c:pt>
                <c:pt idx="3">
                  <c:v>98.63</c:v>
                </c:pt>
                <c:pt idx="4">
                  <c:v>98.41</c:v>
                </c:pt>
              </c:numCache>
            </c:numRef>
          </c:val>
        </c:ser>
        <c:dLbls>
          <c:showLegendKey val="0"/>
          <c:showVal val="0"/>
          <c:showCatName val="0"/>
          <c:showSerName val="0"/>
          <c:showPercent val="0"/>
          <c:showBubbleSize val="0"/>
        </c:dLbls>
        <c:gapWidth val="150"/>
        <c:axId val="224509832"/>
        <c:axId val="22451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72.77</c:v>
                </c:pt>
                <c:pt idx="3">
                  <c:v>67.92</c:v>
                </c:pt>
                <c:pt idx="4">
                  <c:v>68.61</c:v>
                </c:pt>
              </c:numCache>
            </c:numRef>
          </c:val>
          <c:smooth val="0"/>
        </c:ser>
        <c:dLbls>
          <c:showLegendKey val="0"/>
          <c:showVal val="0"/>
          <c:showCatName val="0"/>
          <c:showSerName val="0"/>
          <c:showPercent val="0"/>
          <c:showBubbleSize val="0"/>
        </c:dLbls>
        <c:marker val="1"/>
        <c:smooth val="0"/>
        <c:axId val="224509832"/>
        <c:axId val="224510224"/>
      </c:lineChart>
      <c:dateAx>
        <c:axId val="224509832"/>
        <c:scaling>
          <c:orientation val="minMax"/>
        </c:scaling>
        <c:delete val="1"/>
        <c:axPos val="b"/>
        <c:numFmt formatCode="ge" sourceLinked="1"/>
        <c:majorTickMark val="none"/>
        <c:minorTickMark val="none"/>
        <c:tickLblPos val="none"/>
        <c:crossAx val="224510224"/>
        <c:crosses val="autoZero"/>
        <c:auto val="1"/>
        <c:lblOffset val="100"/>
        <c:baseTimeUnit val="years"/>
      </c:dateAx>
      <c:valAx>
        <c:axId val="22451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0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181.74</c:v>
                </c:pt>
                <c:pt idx="1">
                  <c:v>182.39</c:v>
                </c:pt>
                <c:pt idx="2">
                  <c:v>171.67</c:v>
                </c:pt>
                <c:pt idx="3">
                  <c:v>170.56</c:v>
                </c:pt>
                <c:pt idx="4">
                  <c:v>178.91</c:v>
                </c:pt>
              </c:numCache>
            </c:numRef>
          </c:val>
        </c:ser>
        <c:dLbls>
          <c:showLegendKey val="0"/>
          <c:showVal val="0"/>
          <c:showCatName val="0"/>
          <c:showSerName val="0"/>
          <c:showPercent val="0"/>
          <c:showBubbleSize val="0"/>
        </c:dLbls>
        <c:gapWidth val="150"/>
        <c:axId val="222002504"/>
        <c:axId val="22200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243.06</c:v>
                </c:pt>
                <c:pt idx="3">
                  <c:v>229.12</c:v>
                </c:pt>
                <c:pt idx="4">
                  <c:v>241.18</c:v>
                </c:pt>
              </c:numCache>
            </c:numRef>
          </c:val>
          <c:smooth val="0"/>
        </c:ser>
        <c:dLbls>
          <c:showLegendKey val="0"/>
          <c:showVal val="0"/>
          <c:showCatName val="0"/>
          <c:showSerName val="0"/>
          <c:showPercent val="0"/>
          <c:showBubbleSize val="0"/>
        </c:dLbls>
        <c:marker val="1"/>
        <c:smooth val="0"/>
        <c:axId val="222002504"/>
        <c:axId val="222002896"/>
      </c:lineChart>
      <c:dateAx>
        <c:axId val="222002504"/>
        <c:scaling>
          <c:orientation val="minMax"/>
        </c:scaling>
        <c:delete val="1"/>
        <c:axPos val="b"/>
        <c:numFmt formatCode="ge" sourceLinked="1"/>
        <c:majorTickMark val="none"/>
        <c:minorTickMark val="none"/>
        <c:tickLblPos val="none"/>
        <c:crossAx val="222002896"/>
        <c:crosses val="autoZero"/>
        <c:auto val="1"/>
        <c:lblOffset val="100"/>
        <c:baseTimeUnit val="years"/>
      </c:dateAx>
      <c:valAx>
        <c:axId val="22200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0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2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兵庫県　養父市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25566</v>
      </c>
      <c r="AM8" s="64"/>
      <c r="AN8" s="64"/>
      <c r="AO8" s="64"/>
      <c r="AP8" s="64"/>
      <c r="AQ8" s="64"/>
      <c r="AR8" s="64"/>
      <c r="AS8" s="64"/>
      <c r="AT8" s="63">
        <f>データ!S6</f>
        <v>422.91</v>
      </c>
      <c r="AU8" s="63"/>
      <c r="AV8" s="63"/>
      <c r="AW8" s="63"/>
      <c r="AX8" s="63"/>
      <c r="AY8" s="63"/>
      <c r="AZ8" s="63"/>
      <c r="BA8" s="63"/>
      <c r="BB8" s="63">
        <f>データ!T6</f>
        <v>60.45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0.48</v>
      </c>
      <c r="Q10" s="63"/>
      <c r="R10" s="63"/>
      <c r="S10" s="63"/>
      <c r="T10" s="63"/>
      <c r="U10" s="63"/>
      <c r="V10" s="63"/>
      <c r="W10" s="63">
        <f>データ!P6</f>
        <v>100</v>
      </c>
      <c r="X10" s="63"/>
      <c r="Y10" s="63"/>
      <c r="Z10" s="63"/>
      <c r="AA10" s="63"/>
      <c r="AB10" s="63"/>
      <c r="AC10" s="63"/>
      <c r="AD10" s="64">
        <f>データ!Q6</f>
        <v>2860</v>
      </c>
      <c r="AE10" s="64"/>
      <c r="AF10" s="64"/>
      <c r="AG10" s="64"/>
      <c r="AH10" s="64"/>
      <c r="AI10" s="64"/>
      <c r="AJ10" s="64"/>
      <c r="AK10" s="2"/>
      <c r="AL10" s="64">
        <f>データ!U6</f>
        <v>123</v>
      </c>
      <c r="AM10" s="64"/>
      <c r="AN10" s="64"/>
      <c r="AO10" s="64"/>
      <c r="AP10" s="64"/>
      <c r="AQ10" s="64"/>
      <c r="AR10" s="64"/>
      <c r="AS10" s="64"/>
      <c r="AT10" s="63">
        <f>データ!V6</f>
        <v>0.03</v>
      </c>
      <c r="AU10" s="63"/>
      <c r="AV10" s="63"/>
      <c r="AW10" s="63"/>
      <c r="AX10" s="63"/>
      <c r="AY10" s="63"/>
      <c r="AZ10" s="63"/>
      <c r="BA10" s="63"/>
      <c r="BB10" s="63">
        <f>データ!W6</f>
        <v>4100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0" sqref="CQ10"/>
    </sheetView>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282227</v>
      </c>
      <c r="D6" s="31">
        <f t="shared" si="3"/>
        <v>47</v>
      </c>
      <c r="E6" s="31">
        <f t="shared" si="3"/>
        <v>18</v>
      </c>
      <c r="F6" s="31">
        <f t="shared" si="3"/>
        <v>0</v>
      </c>
      <c r="G6" s="31">
        <f t="shared" si="3"/>
        <v>0</v>
      </c>
      <c r="H6" s="31" t="str">
        <f t="shared" si="3"/>
        <v>兵庫県　養父市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0.48</v>
      </c>
      <c r="P6" s="32">
        <f t="shared" si="3"/>
        <v>100</v>
      </c>
      <c r="Q6" s="32">
        <f t="shared" si="3"/>
        <v>2860</v>
      </c>
      <c r="R6" s="32">
        <f t="shared" si="3"/>
        <v>25566</v>
      </c>
      <c r="S6" s="32">
        <f t="shared" si="3"/>
        <v>422.91</v>
      </c>
      <c r="T6" s="32">
        <f t="shared" si="3"/>
        <v>60.45</v>
      </c>
      <c r="U6" s="32">
        <f t="shared" si="3"/>
        <v>123</v>
      </c>
      <c r="V6" s="32">
        <f t="shared" si="3"/>
        <v>0.03</v>
      </c>
      <c r="W6" s="32">
        <f t="shared" si="3"/>
        <v>4100</v>
      </c>
      <c r="X6" s="33">
        <f>IF(X7="",NA(),X7)</f>
        <v>96.74</v>
      </c>
      <c r="Y6" s="33">
        <f t="shared" ref="Y6:AG6" si="4">IF(Y7="",NA(),Y7)</f>
        <v>96.3</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550.80999999999995</v>
      </c>
      <c r="BF6" s="33">
        <f t="shared" ref="BF6:BN6" si="7">IF(BF7="",NA(),BF7)</f>
        <v>522.24</v>
      </c>
      <c r="BG6" s="33">
        <f t="shared" si="7"/>
        <v>419.85</v>
      </c>
      <c r="BH6" s="33">
        <f t="shared" si="7"/>
        <v>453.5</v>
      </c>
      <c r="BI6" s="33">
        <f t="shared" si="7"/>
        <v>409.03</v>
      </c>
      <c r="BJ6" s="33">
        <f t="shared" si="7"/>
        <v>442.18</v>
      </c>
      <c r="BK6" s="33">
        <f t="shared" si="7"/>
        <v>421.01</v>
      </c>
      <c r="BL6" s="33">
        <f t="shared" si="7"/>
        <v>202.91</v>
      </c>
      <c r="BM6" s="33">
        <f t="shared" si="7"/>
        <v>232.83</v>
      </c>
      <c r="BN6" s="33">
        <f t="shared" si="7"/>
        <v>261.08</v>
      </c>
      <c r="BO6" s="32" t="str">
        <f>IF(BO7="","",IF(BO7="-","【-】","【"&amp;SUBSTITUTE(TEXT(BO7,"#,##0.00"),"-","△")&amp;"】"))</f>
        <v>【375.36】</v>
      </c>
      <c r="BP6" s="33">
        <f>IF(BP7="",NA(),BP7)</f>
        <v>91.9</v>
      </c>
      <c r="BQ6" s="33">
        <f t="shared" ref="BQ6:BY6" si="8">IF(BQ7="",NA(),BQ7)</f>
        <v>92.06</v>
      </c>
      <c r="BR6" s="33">
        <f t="shared" si="8"/>
        <v>98.78</v>
      </c>
      <c r="BS6" s="33">
        <f t="shared" si="8"/>
        <v>98.63</v>
      </c>
      <c r="BT6" s="33">
        <f t="shared" si="8"/>
        <v>98.41</v>
      </c>
      <c r="BU6" s="33">
        <f t="shared" si="8"/>
        <v>61.59</v>
      </c>
      <c r="BV6" s="33">
        <f t="shared" si="8"/>
        <v>58.98</v>
      </c>
      <c r="BW6" s="33">
        <f t="shared" si="8"/>
        <v>72.77</v>
      </c>
      <c r="BX6" s="33">
        <f t="shared" si="8"/>
        <v>67.92</v>
      </c>
      <c r="BY6" s="33">
        <f t="shared" si="8"/>
        <v>68.61</v>
      </c>
      <c r="BZ6" s="32" t="str">
        <f>IF(BZ7="","",IF(BZ7="-","【-】","【"&amp;SUBSTITUTE(TEXT(BZ7,"#,##0.00"),"-","△")&amp;"】"))</f>
        <v>【60.44】</v>
      </c>
      <c r="CA6" s="33">
        <f>IF(CA7="",NA(),CA7)</f>
        <v>181.74</v>
      </c>
      <c r="CB6" s="33">
        <f t="shared" ref="CB6:CJ6" si="9">IF(CB7="",NA(),CB7)</f>
        <v>182.39</v>
      </c>
      <c r="CC6" s="33">
        <f t="shared" si="9"/>
        <v>171.67</v>
      </c>
      <c r="CD6" s="33">
        <f t="shared" si="9"/>
        <v>170.56</v>
      </c>
      <c r="CE6" s="33">
        <f t="shared" si="9"/>
        <v>178.91</v>
      </c>
      <c r="CF6" s="33">
        <f t="shared" si="9"/>
        <v>242.92</v>
      </c>
      <c r="CG6" s="33">
        <f t="shared" si="9"/>
        <v>253.84</v>
      </c>
      <c r="CH6" s="33">
        <f t="shared" si="9"/>
        <v>243.06</v>
      </c>
      <c r="CI6" s="33">
        <f t="shared" si="9"/>
        <v>229.12</v>
      </c>
      <c r="CJ6" s="33">
        <f t="shared" si="9"/>
        <v>241.18</v>
      </c>
      <c r="CK6" s="32" t="str">
        <f>IF(CK7="","",IF(CK7="-","【-】","【"&amp;SUBSTITUTE(TEXT(CK7,"#,##0.00"),"-","△")&amp;"】"))</f>
        <v>【267.61】</v>
      </c>
      <c r="CL6" s="33">
        <f>IF(CL7="",NA(),CL7)</f>
        <v>35.479999999999997</v>
      </c>
      <c r="CM6" s="33">
        <f t="shared" ref="CM6:CU6" si="10">IF(CM7="",NA(),CM7)</f>
        <v>34.409999999999997</v>
      </c>
      <c r="CN6" s="33">
        <f t="shared" si="10"/>
        <v>32.26</v>
      </c>
      <c r="CO6" s="33">
        <f t="shared" si="10"/>
        <v>30.11</v>
      </c>
      <c r="CP6" s="33">
        <f t="shared" si="10"/>
        <v>30.11</v>
      </c>
      <c r="CQ6" s="33">
        <f t="shared" si="10"/>
        <v>57.53</v>
      </c>
      <c r="CR6" s="33">
        <f t="shared" si="10"/>
        <v>60.03</v>
      </c>
      <c r="CS6" s="33">
        <f t="shared" si="10"/>
        <v>51.83</v>
      </c>
      <c r="CT6" s="33">
        <f t="shared" si="10"/>
        <v>59.5</v>
      </c>
      <c r="CU6" s="33">
        <f t="shared" si="10"/>
        <v>53.84</v>
      </c>
      <c r="CV6" s="32" t="str">
        <f>IF(CV7="","",IF(CV7="-","【-】","【"&amp;SUBSTITUTE(TEXT(CV7,"#,##0.00"),"-","△")&amp;"】"))</f>
        <v>【57.75】</v>
      </c>
      <c r="CW6" s="33">
        <f>IF(CW7="",NA(),CW7)</f>
        <v>91.56</v>
      </c>
      <c r="CX6" s="33">
        <f t="shared" ref="CX6:DF6" si="11">IF(CX7="",NA(),CX7)</f>
        <v>100</v>
      </c>
      <c r="CY6" s="33">
        <f t="shared" si="11"/>
        <v>100</v>
      </c>
      <c r="CZ6" s="33">
        <f t="shared" si="11"/>
        <v>100</v>
      </c>
      <c r="DA6" s="33">
        <f t="shared" si="11"/>
        <v>100</v>
      </c>
      <c r="DB6" s="33">
        <f t="shared" si="11"/>
        <v>76.78</v>
      </c>
      <c r="DC6" s="33">
        <f t="shared" si="11"/>
        <v>76.8</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2014</v>
      </c>
      <c r="C7" s="35">
        <v>282227</v>
      </c>
      <c r="D7" s="35">
        <v>47</v>
      </c>
      <c r="E7" s="35">
        <v>18</v>
      </c>
      <c r="F7" s="35">
        <v>0</v>
      </c>
      <c r="G7" s="35">
        <v>0</v>
      </c>
      <c r="H7" s="35" t="s">
        <v>96</v>
      </c>
      <c r="I7" s="35" t="s">
        <v>97</v>
      </c>
      <c r="J7" s="35" t="s">
        <v>98</v>
      </c>
      <c r="K7" s="35" t="s">
        <v>99</v>
      </c>
      <c r="L7" s="35" t="s">
        <v>100</v>
      </c>
      <c r="M7" s="36" t="s">
        <v>101</v>
      </c>
      <c r="N7" s="36" t="s">
        <v>102</v>
      </c>
      <c r="O7" s="36">
        <v>0.48</v>
      </c>
      <c r="P7" s="36">
        <v>100</v>
      </c>
      <c r="Q7" s="36">
        <v>2860</v>
      </c>
      <c r="R7" s="36">
        <v>25566</v>
      </c>
      <c r="S7" s="36">
        <v>422.91</v>
      </c>
      <c r="T7" s="36">
        <v>60.45</v>
      </c>
      <c r="U7" s="36">
        <v>123</v>
      </c>
      <c r="V7" s="36">
        <v>0.03</v>
      </c>
      <c r="W7" s="36">
        <v>4100</v>
      </c>
      <c r="X7" s="36">
        <v>96.74</v>
      </c>
      <c r="Y7" s="36">
        <v>96.3</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550.80999999999995</v>
      </c>
      <c r="BF7" s="36">
        <v>522.24</v>
      </c>
      <c r="BG7" s="36">
        <v>419.85</v>
      </c>
      <c r="BH7" s="36">
        <v>453.5</v>
      </c>
      <c r="BI7" s="36">
        <v>409.03</v>
      </c>
      <c r="BJ7" s="36">
        <v>442.18</v>
      </c>
      <c r="BK7" s="36">
        <v>421.01</v>
      </c>
      <c r="BL7" s="36">
        <v>202.91</v>
      </c>
      <c r="BM7" s="36">
        <v>232.83</v>
      </c>
      <c r="BN7" s="36">
        <v>261.08</v>
      </c>
      <c r="BO7" s="36">
        <v>375.36</v>
      </c>
      <c r="BP7" s="36">
        <v>91.9</v>
      </c>
      <c r="BQ7" s="36">
        <v>92.06</v>
      </c>
      <c r="BR7" s="36">
        <v>98.78</v>
      </c>
      <c r="BS7" s="36">
        <v>98.63</v>
      </c>
      <c r="BT7" s="36">
        <v>98.41</v>
      </c>
      <c r="BU7" s="36">
        <v>61.59</v>
      </c>
      <c r="BV7" s="36">
        <v>58.98</v>
      </c>
      <c r="BW7" s="36">
        <v>72.77</v>
      </c>
      <c r="BX7" s="36">
        <v>67.92</v>
      </c>
      <c r="BY7" s="36">
        <v>68.61</v>
      </c>
      <c r="BZ7" s="36">
        <v>60.44</v>
      </c>
      <c r="CA7" s="36">
        <v>181.74</v>
      </c>
      <c r="CB7" s="36">
        <v>182.39</v>
      </c>
      <c r="CC7" s="36">
        <v>171.67</v>
      </c>
      <c r="CD7" s="36">
        <v>170.56</v>
      </c>
      <c r="CE7" s="36">
        <v>178.91</v>
      </c>
      <c r="CF7" s="36">
        <v>242.92</v>
      </c>
      <c r="CG7" s="36">
        <v>253.84</v>
      </c>
      <c r="CH7" s="36">
        <v>243.06</v>
      </c>
      <c r="CI7" s="36">
        <v>229.12</v>
      </c>
      <c r="CJ7" s="36">
        <v>241.18</v>
      </c>
      <c r="CK7" s="36">
        <v>267.61</v>
      </c>
      <c r="CL7" s="36">
        <v>35.479999999999997</v>
      </c>
      <c r="CM7" s="36">
        <v>34.409999999999997</v>
      </c>
      <c r="CN7" s="36">
        <v>32.26</v>
      </c>
      <c r="CO7" s="36">
        <v>30.11</v>
      </c>
      <c r="CP7" s="36">
        <v>30.11</v>
      </c>
      <c r="CQ7" s="36">
        <v>57.53</v>
      </c>
      <c r="CR7" s="36">
        <v>60.03</v>
      </c>
      <c r="CS7" s="36">
        <v>51.83</v>
      </c>
      <c r="CT7" s="36">
        <v>59.5</v>
      </c>
      <c r="CU7" s="36">
        <v>53.84</v>
      </c>
      <c r="CV7" s="36">
        <v>57.75</v>
      </c>
      <c r="CW7" s="36">
        <v>91.56</v>
      </c>
      <c r="CX7" s="36">
        <v>100</v>
      </c>
      <c r="CY7" s="36">
        <v>100</v>
      </c>
      <c r="CZ7" s="36">
        <v>100</v>
      </c>
      <c r="DA7" s="36">
        <v>100</v>
      </c>
      <c r="DB7" s="36">
        <v>76.78</v>
      </c>
      <c r="DC7" s="36">
        <v>76.8</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2016-02-03T09:25:53Z</dcterms:created>
  <dcterms:modified xsi:type="dcterms:W3CDTF">2016-02-24T05:30:13Z</dcterms:modified>
  <cp:category/>
</cp:coreProperties>
</file>