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<sst xmlns="http://schemas.openxmlformats.org/spreadsheetml/2006/main" count="221" uniqueCount="111">
  <si>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</si>
  <si>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</si>
  <si>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</si>
  <si>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</si>
  <si>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</si>
  <si>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</si>
  <si>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</si>
  <si>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</si>
  <si>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</si>
  <si>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</si>
  <si>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</si>
  <si>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</si>
  <si>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</si>
  <si>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</si>
  <si>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</si>
  <si>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</si>
  <si>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</si>
  <si>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</si>
  <si>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</si>
  <si>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</si>
  <si>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</si>
  <si>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</si>
  <si>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</si>
  <si>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</si>
  <si>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</si>
  <si>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</si>
  <si>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</si>
  <si>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</si>
  <si>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</si>
  <si>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</si>
  <si>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</si>
  <si>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</si>
  <si>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</si>
  <si>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</si>
  <si>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</si>
  <si>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</si>
  <si>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</si>
  <si>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</si>
  <si>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</si>
  <si>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</si>
  <si>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</si>
  <si>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</si>
  <si>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</si>
  <si>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</si>
  <si>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</si>
  <si>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</si>
  <si>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</si>
  <si>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</si>
  <si>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</si>
  <si>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</si>
  <si>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</si>
  <si>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</si>
  <si>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</si>
  <si>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</si>
  <si>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</si>
  <si>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</si>
  <si>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</si>
  <si>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</si>
  <si>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</si>
  <si>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</si>
  <si>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</si>
  <si>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</si>
  <si>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</si>
  <si>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</si>
  <si>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</si>
  <si>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</si>
  <si>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</si>
  <si>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</si>
  <si>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</si>
  <si>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</si>
  <si>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</si>
  <si>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</si>
  <si>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</si>
  <si>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</si>
  <si>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</si>
  <si>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</si>
  <si>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</si>
  <si>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</si>
  <si>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</si>
  <si>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</si>
  <si>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</si>
  <si>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</si>
  <si>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</si>
  <si>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</si>
  <si>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</si>
  <si>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</si>
  <si>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</si>
  <si>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</si>
  <si>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</si>
  <si>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</si>
  <si>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</si>
  <si>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</si>
  <si>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</si>
  <si>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</si>
  <si>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</si>
  <si>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</si>
  <si>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</si>
  <si>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</si>
  <si>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</si>
  <si>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</si>
  <si>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</si>
  <si>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</si>
  <si>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</si>
  <si>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</si>
  <si>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</si>
  <si>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</si>
  <si>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</si>
  <si>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</si>
  <si>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【管渠の更新投資・老朽化対策の実施状況】
</t>
    </r>
    <r>
      <rPr>
        <sz val="11"/>
        <color theme="1"/>
        <rFont val="ＭＳ ゴシック"/>
        <family val="3"/>
        <charset val="128"/>
      </rPr>
      <t>管渠改善率は、当該事業内の管渠は比較的新しいため、過去5年間0％となっている。今後老朽化が進んでいくため、計画的な更新を実施していく必要がある。</t>
    </r>
    <rPh sb="1" eb="3">
      <t>カンキョ</t>
    </rPh>
    <rPh sb="4" eb="6">
      <t>コウシン</t>
    </rPh>
    <rPh sb="6" eb="8">
      <t>トウシ</t>
    </rPh>
    <rPh sb="9" eb="12">
      <t>ロウキュウカ</t>
    </rPh>
    <rPh sb="12" eb="14">
      <t>タイサク</t>
    </rPh>
    <rPh sb="15" eb="17">
      <t>ジッシ</t>
    </rPh>
    <rPh sb="17" eb="19">
      <t>ジョウキョウ</t>
    </rPh>
    <rPh sb="21" eb="23">
      <t>カンキョ</t>
    </rPh>
    <rPh sb="23" eb="25">
      <t>カイゼン</t>
    </rPh>
    <rPh sb="25" eb="26">
      <t>リツ</t>
    </rPh>
    <rPh sb="28" eb="30">
      <t>トウガイ</t>
    </rPh>
    <rPh sb="30" eb="32">
      <t>ジギョウ</t>
    </rPh>
    <rPh sb="32" eb="33">
      <t>ナイ</t>
    </rPh>
    <rPh sb="34" eb="36">
      <t>カンキョ</t>
    </rPh>
    <rPh sb="37" eb="40">
      <t>ヒカクテキ</t>
    </rPh>
    <rPh sb="40" eb="41">
      <t>アタラ</t>
    </rPh>
    <rPh sb="46" eb="48">
      <t>カコ</t>
    </rPh>
    <rPh sb="49" eb="51">
      <t>ネンカン</t>
    </rPh>
    <rPh sb="60" eb="62">
      <t>コンゴ</t>
    </rPh>
    <rPh sb="62" eb="65">
      <t>ロウキュウカ</t>
    </rPh>
    <rPh sb="66" eb="67">
      <t>スス</t>
    </rPh>
    <rPh sb="74" eb="77">
      <t>ケイカクテキ</t>
    </rPh>
    <rPh sb="78" eb="80">
      <t>コウシン</t>
    </rPh>
    <rPh sb="81" eb="83">
      <t>ジッシ</t>
    </rPh>
    <rPh sb="87" eb="89">
      <t>ヒツヨウ</t>
    </rPh>
    <phoneticPr fontId="4"/>
  </si>
  <si>
    <t>経営状況は、類似団体平均値に比較すると概ね良好な状況であるが、施設利用率及び水洗化率が低く、効率的な施設運営の観点で問題がある状況である。しかしながら、当該事業区域の地理的条件により大きく好転させることは困難である。平成30年度までに経営戦略を策定し、その中で、老朽化に伴う施設更新について適正な投資規模を検討していく。</t>
    <rPh sb="0" eb="2">
      <t>ケイエイ</t>
    </rPh>
    <rPh sb="2" eb="4">
      <t>ジョウキョウ</t>
    </rPh>
    <rPh sb="6" eb="8">
      <t>ルイジ</t>
    </rPh>
    <rPh sb="8" eb="10">
      <t>ダンタイ</t>
    </rPh>
    <rPh sb="10" eb="12">
      <t>ヘイキン</t>
    </rPh>
    <rPh sb="12" eb="13">
      <t>チ</t>
    </rPh>
    <rPh sb="14" eb="16">
      <t>ヒカク</t>
    </rPh>
    <rPh sb="19" eb="20">
      <t>オオム</t>
    </rPh>
    <rPh sb="21" eb="23">
      <t>リョウコウ</t>
    </rPh>
    <rPh sb="24" eb="26">
      <t>ジョウキョウ</t>
    </rPh>
    <rPh sb="31" eb="33">
      <t>シセツ</t>
    </rPh>
    <rPh sb="33" eb="36">
      <t>リヨウリツ</t>
    </rPh>
    <rPh sb="36" eb="37">
      <t>オヨ</t>
    </rPh>
    <rPh sb="38" eb="40">
      <t>スイセン</t>
    </rPh>
    <rPh sb="40" eb="41">
      <t>カ</t>
    </rPh>
    <rPh sb="41" eb="42">
      <t>リツ</t>
    </rPh>
    <rPh sb="43" eb="44">
      <t>ヒク</t>
    </rPh>
    <rPh sb="46" eb="49">
      <t>コウリツテキ</t>
    </rPh>
    <rPh sb="50" eb="52">
      <t>シセツ</t>
    </rPh>
    <rPh sb="52" eb="54">
      <t>ウンエイ</t>
    </rPh>
    <rPh sb="55" eb="57">
      <t>カンテン</t>
    </rPh>
    <rPh sb="58" eb="60">
      <t>モンダイ</t>
    </rPh>
    <rPh sb="63" eb="65">
      <t>ジョウキョウ</t>
    </rPh>
    <rPh sb="76" eb="78">
      <t>トウガイ</t>
    </rPh>
    <rPh sb="78" eb="80">
      <t>ジギョウ</t>
    </rPh>
    <rPh sb="80" eb="82">
      <t>クイキ</t>
    </rPh>
    <rPh sb="83" eb="85">
      <t>チリ</t>
    </rPh>
    <rPh sb="85" eb="86">
      <t>テキ</t>
    </rPh>
    <rPh sb="86" eb="88">
      <t>ジョウケン</t>
    </rPh>
    <rPh sb="91" eb="92">
      <t>オオ</t>
    </rPh>
    <rPh sb="94" eb="96">
      <t>コウテン</t>
    </rPh>
    <rPh sb="102" eb="104">
      <t>コンナン</t>
    </rPh>
    <rPh sb="108" eb="110">
      <t>ヘイセイ</t>
    </rPh>
    <rPh sb="112" eb="114">
      <t>ネンド</t>
    </rPh>
    <rPh sb="117" eb="119">
      <t>ケイエイ</t>
    </rPh>
    <rPh sb="119" eb="121">
      <t>センリャク</t>
    </rPh>
    <rPh sb="122" eb="124">
      <t>サクテイ</t>
    </rPh>
    <rPh sb="128" eb="129">
      <t>ナカ</t>
    </rPh>
    <rPh sb="131" eb="133">
      <t>ロウキュウ</t>
    </rPh>
    <rPh sb="133" eb="134">
      <t>カ</t>
    </rPh>
    <rPh sb="135" eb="136">
      <t>トモナ</t>
    </rPh>
    <rPh sb="137" eb="139">
      <t>シセツ</t>
    </rPh>
    <rPh sb="139" eb="141">
      <t>コウシン</t>
    </rPh>
    <rPh sb="145" eb="147">
      <t>テキセイ</t>
    </rPh>
    <rPh sb="148" eb="150">
      <t>トウシ</t>
    </rPh>
    <rPh sb="150" eb="152">
      <t>キボ</t>
    </rPh>
    <rPh sb="153" eb="155">
      <t>ケントウ</t>
    </rPh>
    <phoneticPr fontId="4"/>
  </si>
  <si>
    <r>
      <rPr>
        <b/>
        <sz val="11"/>
        <rFont val="ＭＳ ゴシック"/>
        <family val="3"/>
        <charset val="128"/>
      </rPr>
      <t xml:space="preserve">【単年度の収支】
</t>
    </r>
    <r>
      <rPr>
        <sz val="11"/>
        <rFont val="ＭＳ ゴシック"/>
        <family val="3"/>
        <charset val="128"/>
      </rPr>
      <t xml:space="preserve">収益的収支比率は、施設整備時の起債借入の償還が多額となっているため、70％台と低い数値で推移し、慢性的な赤字経営となっている。
</t>
    </r>
    <r>
      <rPr>
        <b/>
        <sz val="11"/>
        <rFont val="ＭＳ ゴシック"/>
        <family val="3"/>
        <charset val="128"/>
      </rPr>
      <t>【債務残高】</t>
    </r>
    <r>
      <rPr>
        <sz val="11"/>
        <rFont val="ＭＳ ゴシック"/>
        <family val="3"/>
        <charset val="128"/>
      </rPr>
      <t xml:space="preserve">
地理的条件により施設整備時の起債借入が多額であったため、企業債残高対事業規模比率は、類似団体平均を上回っている。償還が進んでいるため、年々数値は減少している。
</t>
    </r>
    <r>
      <rPr>
        <b/>
        <sz val="11"/>
        <rFont val="ＭＳ ゴシック"/>
        <family val="3"/>
        <charset val="128"/>
      </rPr>
      <t xml:space="preserve">【料金水準の適切性】
</t>
    </r>
    <r>
      <rPr>
        <sz val="11"/>
        <rFont val="ＭＳ ゴシック"/>
        <family val="3"/>
        <charset val="128"/>
      </rPr>
      <t xml:space="preserve">経費回収率は、類似団体平均値を上回っているが、100％を下回っている状況で推移している。使用料収入の確保及び経費の削減を行い100％に近づけていく必要がある。
</t>
    </r>
    <r>
      <rPr>
        <b/>
        <sz val="11"/>
        <rFont val="ＭＳ ゴシック"/>
        <family val="3"/>
        <charset val="128"/>
      </rPr>
      <t xml:space="preserve">【費用の効率性】
</t>
    </r>
    <r>
      <rPr>
        <sz val="11"/>
        <rFont val="ＭＳ ゴシック"/>
        <family val="3"/>
        <charset val="128"/>
      </rPr>
      <t xml:space="preserve">汚水処理原価は、類似団体平均値を大きく下回っている状況が続いている。今後も経費の節減等に努め数値の上昇を抑えていく。
</t>
    </r>
    <r>
      <rPr>
        <b/>
        <sz val="11"/>
        <rFont val="ＭＳ ゴシック"/>
        <family val="3"/>
        <charset val="128"/>
      </rPr>
      <t xml:space="preserve">【施設の効率性】
</t>
    </r>
    <r>
      <rPr>
        <sz val="11"/>
        <rFont val="ＭＳ ゴシック"/>
        <family val="3"/>
        <charset val="128"/>
      </rPr>
      <t xml:space="preserve">施設利用率は、人口減少が進行しているため、年々下降し、類似団体平均値との乖離が大きくなっている。施設更新時には規模の見直しを検討し効率的な施設運営を図る必要がある。
</t>
    </r>
    <r>
      <rPr>
        <b/>
        <sz val="11"/>
        <rFont val="ＭＳ ゴシック"/>
        <family val="3"/>
        <charset val="128"/>
      </rPr>
      <t xml:space="preserve">【使用料対象の捕捉】
</t>
    </r>
    <r>
      <rPr>
        <sz val="11"/>
        <rFont val="ＭＳ ゴシック"/>
        <family val="3"/>
        <charset val="128"/>
      </rPr>
      <t>水洗化率は、過去5年間類似団体平均値を下回っている状況である。区域内の下水道整備は完了しており、大きな増加は見込めない状況である。</t>
    </r>
    <rPh sb="1" eb="4">
      <t>タンネンド</t>
    </rPh>
    <rPh sb="5" eb="7">
      <t>シュウシ</t>
    </rPh>
    <rPh sb="46" eb="47">
      <t>ダイ</t>
    </rPh>
    <rPh sb="48" eb="49">
      <t>ヒク</t>
    </rPh>
    <rPh sb="50" eb="52">
      <t>スウチ</t>
    </rPh>
    <rPh sb="53" eb="55">
      <t>スイイ</t>
    </rPh>
    <rPh sb="57" eb="60">
      <t>マンセイテキ</t>
    </rPh>
    <rPh sb="61" eb="63">
      <t>アカジ</t>
    </rPh>
    <rPh sb="63" eb="65">
      <t>ケイエイ</t>
    </rPh>
    <rPh sb="74" eb="76">
      <t>サイム</t>
    </rPh>
    <rPh sb="76" eb="78">
      <t>ザンダカ</t>
    </rPh>
    <rPh sb="136" eb="138">
      <t>ショウカン</t>
    </rPh>
    <rPh sb="139" eb="140">
      <t>スス</t>
    </rPh>
    <rPh sb="147" eb="149">
      <t>ネンネン</t>
    </rPh>
    <rPh sb="149" eb="151">
      <t>スウチ</t>
    </rPh>
    <rPh sb="152" eb="154">
      <t>ゲンショウ</t>
    </rPh>
    <rPh sb="161" eb="163">
      <t>リョウキン</t>
    </rPh>
    <rPh sb="163" eb="165">
      <t>スイジュン</t>
    </rPh>
    <rPh sb="166" eb="169">
      <t>テキセツセイ</t>
    </rPh>
    <rPh sb="171" eb="173">
      <t>ケイヒ</t>
    </rPh>
    <rPh sb="173" eb="175">
      <t>カイシュウ</t>
    </rPh>
    <rPh sb="175" eb="176">
      <t>リツ</t>
    </rPh>
    <rPh sb="178" eb="180">
      <t>ルイジ</t>
    </rPh>
    <rPh sb="180" eb="182">
      <t>ダンタイ</t>
    </rPh>
    <rPh sb="182" eb="184">
      <t>ヘイキン</t>
    </rPh>
    <rPh sb="184" eb="185">
      <t>チ</t>
    </rPh>
    <rPh sb="186" eb="188">
      <t>ウワマワ</t>
    </rPh>
    <rPh sb="199" eb="201">
      <t>シタマワ</t>
    </rPh>
    <rPh sb="205" eb="207">
      <t>ジョウキョウ</t>
    </rPh>
    <rPh sb="208" eb="210">
      <t>スイイ</t>
    </rPh>
    <rPh sb="215" eb="218">
      <t>シヨウリョウ</t>
    </rPh>
    <rPh sb="218" eb="220">
      <t>シュウニュウ</t>
    </rPh>
    <rPh sb="221" eb="223">
      <t>カクホ</t>
    </rPh>
    <rPh sb="223" eb="224">
      <t>オヨ</t>
    </rPh>
    <rPh sb="225" eb="227">
      <t>ケイヒ</t>
    </rPh>
    <rPh sb="228" eb="230">
      <t>サクゲン</t>
    </rPh>
    <rPh sb="231" eb="232">
      <t>オコナ</t>
    </rPh>
    <rPh sb="238" eb="239">
      <t>チカ</t>
    </rPh>
    <rPh sb="244" eb="246">
      <t>ヒツヨウ</t>
    </rPh>
    <rPh sb="252" eb="254">
      <t>ヒヨウ</t>
    </rPh>
    <rPh sb="255" eb="258">
      <t>コウリツセイ</t>
    </rPh>
    <rPh sb="260" eb="262">
      <t>オスイ</t>
    </rPh>
    <rPh sb="262" eb="264">
      <t>ショリ</t>
    </rPh>
    <rPh sb="264" eb="266">
      <t>ゲンカ</t>
    </rPh>
    <rPh sb="276" eb="277">
      <t>オオ</t>
    </rPh>
    <rPh sb="279" eb="280">
      <t>シタ</t>
    </rPh>
    <rPh sb="285" eb="287">
      <t>ジョウキョウ</t>
    </rPh>
    <rPh sb="288" eb="289">
      <t>ツヅ</t>
    </rPh>
    <rPh sb="294" eb="296">
      <t>コンゴ</t>
    </rPh>
    <rPh sb="297" eb="299">
      <t>ケイヒ</t>
    </rPh>
    <rPh sb="300" eb="302">
      <t>セツゲン</t>
    </rPh>
    <rPh sb="302" eb="303">
      <t>トウ</t>
    </rPh>
    <rPh sb="304" eb="305">
      <t>ツト</t>
    </rPh>
    <rPh sb="306" eb="308">
      <t>スウチ</t>
    </rPh>
    <rPh sb="309" eb="311">
      <t>ジョウショウ</t>
    </rPh>
    <rPh sb="312" eb="313">
      <t>オサ</t>
    </rPh>
    <rPh sb="320" eb="322">
      <t>シセツ</t>
    </rPh>
    <rPh sb="323" eb="326">
      <t>コウリツセイ</t>
    </rPh>
    <rPh sb="340" eb="342">
      <t>シンコウ</t>
    </rPh>
    <rPh sb="364" eb="366">
      <t>カイリ</t>
    </rPh>
    <rPh sb="367" eb="368">
      <t>オオ</t>
    </rPh>
    <rPh sb="376" eb="378">
      <t>シセツ</t>
    </rPh>
    <rPh sb="378" eb="380">
      <t>コウシン</t>
    </rPh>
    <rPh sb="380" eb="381">
      <t>ジ</t>
    </rPh>
    <rPh sb="383" eb="385">
      <t>キボ</t>
    </rPh>
    <rPh sb="386" eb="388">
      <t>ミナオ</t>
    </rPh>
    <rPh sb="390" eb="392">
      <t>ケントウ</t>
    </rPh>
    <rPh sb="393" eb="396">
      <t>コウリツテキ</t>
    </rPh>
    <rPh sb="397" eb="399">
      <t>シセツ</t>
    </rPh>
    <rPh sb="399" eb="401">
      <t>ウンエイ</t>
    </rPh>
    <rPh sb="402" eb="403">
      <t>ハカ</t>
    </rPh>
    <rPh sb="404" eb="406">
      <t>ヒツヨウ</t>
    </rPh>
    <rPh sb="412" eb="415">
      <t>シヨウリョウ</t>
    </rPh>
    <rPh sb="415" eb="417">
      <t>タイショウ</t>
    </rPh>
    <rPh sb="418" eb="420">
      <t>ホソク</t>
    </rPh>
    <rPh sb="424" eb="425">
      <t>カ</t>
    </rPh>
    <rPh sb="425" eb="426">
      <t>リツ</t>
    </rPh>
    <rPh sb="428" eb="430">
      <t>カコ</t>
    </rPh>
    <rPh sb="431" eb="433">
      <t>ネンカン</t>
    </rPh>
    <rPh sb="433" eb="435">
      <t>ルイジ</t>
    </rPh>
    <rPh sb="435" eb="437">
      <t>ダンタイ</t>
    </rPh>
    <rPh sb="437" eb="439">
      <t>ヘイキン</t>
    </rPh>
    <rPh sb="439" eb="440">
      <t>チ</t>
    </rPh>
    <rPh sb="447" eb="449">
      <t>ジョウキョウ</t>
    </rPh>
    <rPh sb="453" eb="455">
      <t>クイキ</t>
    </rPh>
    <rPh sb="455" eb="456">
      <t>ナイ</t>
    </rPh>
    <rPh sb="457" eb="460">
      <t>ゲスイドウ</t>
    </rPh>
    <rPh sb="460" eb="462">
      <t>セイビ</t>
    </rPh>
    <rPh sb="463" eb="465">
      <t>カンリョウ</t>
    </rPh>
    <rPh sb="470" eb="471">
      <t>オオ</t>
    </rPh>
    <rPh sb="473" eb="475">
      <t>ゾウカ</t>
    </rPh>
    <rPh sb="476" eb="478">
      <t>ミコ</t>
    </rPh>
    <rPh sb="481" eb="48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</si>
</sst>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6"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0815160"/>
        <c:axId val="20082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200815160"/>
        <c:axId val="200823736"/>
      </c:lineChart>
      <c:dateAx>
        <c:axId val="200815160"/>
        <c:scaling>
          <c:orientation val="minMax"/>
        </c:scaling>
        <c:delete val="1"/>
        <c:axPos val="b"/>
        <c:numFmt formatCode="ge" sourceLinked="1"/>
        <c:majorTickMark val="none"/>
        <c:minorTickMark val="none"/>
        <c:tickLblPos val="none"/>
        <c:crossAx val="200823736"/>
        <c:crosses val="autoZero"/>
        <c:auto val="1"/>
        <c:lblOffset val="100"/>
        <c:baseTimeUnit val="years"/>
      </c:dateAx>
      <c:valAx>
        <c:axId val="20082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151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27.2</c:v>
                </c:pt>
                <c:pt idx="1">
                  <c:v>27.2</c:v>
                </c:pt>
                <c:pt idx="2">
                  <c:v>26.4</c:v>
                </c:pt>
                <c:pt idx="3">
                  <c:v>25.6</c:v>
                </c:pt>
                <c:pt idx="4">
                  <c:v>24</c:v>
                </c:pt>
              </c:numCache>
            </c:numRef>
          </c:val>
        </c:ser>
        <c:dLbls>
          <c:showLegendKey val="0"/>
          <c:showVal val="0"/>
          <c:showCatName val="0"/>
          <c:showSerName val="0"/>
          <c:showPercent val="0"/>
          <c:showBubbleSize val="0"/>
        </c:dLbls>
        <c:gapWidth val="150"/>
        <c:axId val="200914088"/>
        <c:axId val="2010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37.950000000000003</c:v>
                </c:pt>
              </c:numCache>
            </c:numRef>
          </c:val>
          <c:smooth val="0"/>
        </c:ser>
        <c:dLbls>
          <c:showLegendKey val="0"/>
          <c:showVal val="0"/>
          <c:showCatName val="0"/>
          <c:showSerName val="0"/>
          <c:showPercent val="0"/>
          <c:showBubbleSize val="0"/>
        </c:dLbls>
        <c:marker val="1"/>
        <c:smooth val="0"/>
        <c:axId val="200914088"/>
        <c:axId val="201075392"/>
      </c:lineChart>
      <c:dateAx>
        <c:axId val="200914088"/>
        <c:scaling>
          <c:orientation val="minMax"/>
        </c:scaling>
        <c:delete val="1"/>
        <c:axPos val="b"/>
        <c:numFmt formatCode="ge" sourceLinked="1"/>
        <c:majorTickMark val="none"/>
        <c:minorTickMark val="none"/>
        <c:tickLblPos val="none"/>
        <c:crossAx val="201075392"/>
        <c:crosses val="autoZero"/>
        <c:auto val="1"/>
        <c:lblOffset val="100"/>
        <c:baseTimeUnit val="years"/>
      </c:dateAx>
      <c:valAx>
        <c:axId val="2010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1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80.45</c:v>
                </c:pt>
                <c:pt idx="1">
                  <c:v>79.52</c:v>
                </c:pt>
                <c:pt idx="2">
                  <c:v>84.71</c:v>
                </c:pt>
                <c:pt idx="3">
                  <c:v>84.11</c:v>
                </c:pt>
                <c:pt idx="4">
                  <c:v>84.51</c:v>
                </c:pt>
              </c:numCache>
            </c:numRef>
          </c:val>
        </c:ser>
        <c:dLbls>
          <c:showLegendKey val="0"/>
          <c:showVal val="0"/>
          <c:showCatName val="0"/>
          <c:showSerName val="0"/>
          <c:showPercent val="0"/>
          <c:showBubbleSize val="0"/>
        </c:dLbls>
        <c:gapWidth val="150"/>
        <c:axId val="201076568"/>
        <c:axId val="20107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88.2</c:v>
                </c:pt>
              </c:numCache>
            </c:numRef>
          </c:val>
          <c:smooth val="0"/>
        </c:ser>
        <c:dLbls>
          <c:showLegendKey val="0"/>
          <c:showVal val="0"/>
          <c:showCatName val="0"/>
          <c:showSerName val="0"/>
          <c:showPercent val="0"/>
          <c:showBubbleSize val="0"/>
        </c:dLbls>
        <c:marker val="1"/>
        <c:smooth val="0"/>
        <c:axId val="201076568"/>
        <c:axId val="201076960"/>
      </c:lineChart>
      <c:dateAx>
        <c:axId val="201076568"/>
        <c:scaling>
          <c:orientation val="minMax"/>
        </c:scaling>
        <c:delete val="1"/>
        <c:axPos val="b"/>
        <c:numFmt formatCode="ge" sourceLinked="1"/>
        <c:majorTickMark val="none"/>
        <c:minorTickMark val="none"/>
        <c:tickLblPos val="none"/>
        <c:crossAx val="201076960"/>
        <c:crosses val="autoZero"/>
        <c:auto val="1"/>
        <c:lblOffset val="100"/>
        <c:baseTimeUnit val="years"/>
      </c:dateAx>
      <c:valAx>
        <c:axId val="2010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07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75.53</c:v>
                </c:pt>
                <c:pt idx="1">
                  <c:v>74.680000000000007</c:v>
                </c:pt>
                <c:pt idx="2">
                  <c:v>79.56</c:v>
                </c:pt>
                <c:pt idx="3">
                  <c:v>79.2</c:v>
                </c:pt>
                <c:pt idx="4">
                  <c:v>79.53</c:v>
                </c:pt>
              </c:numCache>
            </c:numRef>
          </c:val>
        </c:ser>
        <c:dLbls>
          <c:showLegendKey val="0"/>
          <c:showVal val="0"/>
          <c:showCatName val="0"/>
          <c:showSerName val="0"/>
          <c:showPercent val="0"/>
          <c:showBubbleSize val="0"/>
        </c:dLbls>
        <c:gapWidth val="150"/>
        <c:axId val="201142168"/>
        <c:axId val="20114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142168"/>
        <c:axId val="201142552"/>
      </c:lineChart>
      <c:dateAx>
        <c:axId val="201142168"/>
        <c:scaling>
          <c:orientation val="minMax"/>
        </c:scaling>
        <c:delete val="1"/>
        <c:axPos val="b"/>
        <c:numFmt formatCode="ge" sourceLinked="1"/>
        <c:majorTickMark val="none"/>
        <c:minorTickMark val="none"/>
        <c:tickLblPos val="none"/>
        <c:crossAx val="201142552"/>
        <c:crosses val="autoZero"/>
        <c:auto val="1"/>
        <c:lblOffset val="100"/>
        <c:baseTimeUnit val="years"/>
      </c:dateAx>
      <c:valAx>
        <c:axId val="20114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4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129272"/>
        <c:axId val="20110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129272"/>
        <c:axId val="201108736"/>
      </c:lineChart>
      <c:dateAx>
        <c:axId val="201129272"/>
        <c:scaling>
          <c:orientation val="minMax"/>
        </c:scaling>
        <c:delete val="1"/>
        <c:axPos val="b"/>
        <c:numFmt formatCode="ge" sourceLinked="1"/>
        <c:majorTickMark val="none"/>
        <c:minorTickMark val="none"/>
        <c:tickLblPos val="none"/>
        <c:crossAx val="201108736"/>
        <c:crosses val="autoZero"/>
        <c:auto val="1"/>
        <c:lblOffset val="100"/>
        <c:baseTimeUnit val="years"/>
      </c:dateAx>
      <c:valAx>
        <c:axId val="20110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2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09880"/>
        <c:axId val="20121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09880"/>
        <c:axId val="201210264"/>
      </c:lineChart>
      <c:dateAx>
        <c:axId val="201209880"/>
        <c:scaling>
          <c:orientation val="minMax"/>
        </c:scaling>
        <c:delete val="1"/>
        <c:axPos val="b"/>
        <c:numFmt formatCode="ge" sourceLinked="1"/>
        <c:majorTickMark val="none"/>
        <c:minorTickMark val="none"/>
        <c:tickLblPos val="none"/>
        <c:crossAx val="201210264"/>
        <c:crosses val="autoZero"/>
        <c:auto val="1"/>
        <c:lblOffset val="100"/>
        <c:baseTimeUnit val="years"/>
      </c:dateAx>
      <c:valAx>
        <c:axId val="20121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0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339240"/>
        <c:axId val="20133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339240"/>
        <c:axId val="201339632"/>
      </c:lineChart>
      <c:dateAx>
        <c:axId val="201339240"/>
        <c:scaling>
          <c:orientation val="minMax"/>
        </c:scaling>
        <c:delete val="1"/>
        <c:axPos val="b"/>
        <c:numFmt formatCode="ge" sourceLinked="1"/>
        <c:majorTickMark val="none"/>
        <c:minorTickMark val="none"/>
        <c:tickLblPos val="none"/>
        <c:crossAx val="201339632"/>
        <c:crosses val="autoZero"/>
        <c:auto val="1"/>
        <c:lblOffset val="100"/>
        <c:baseTimeUnit val="years"/>
      </c:dateAx>
      <c:valAx>
        <c:axId val="20133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3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340808"/>
        <c:axId val="20134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340808"/>
        <c:axId val="201341200"/>
      </c:lineChart>
      <c:dateAx>
        <c:axId val="201340808"/>
        <c:scaling>
          <c:orientation val="minMax"/>
        </c:scaling>
        <c:delete val="1"/>
        <c:axPos val="b"/>
        <c:numFmt formatCode="ge" sourceLinked="1"/>
        <c:majorTickMark val="none"/>
        <c:minorTickMark val="none"/>
        <c:tickLblPos val="none"/>
        <c:crossAx val="201341200"/>
        <c:crosses val="autoZero"/>
        <c:auto val="1"/>
        <c:lblOffset val="100"/>
        <c:baseTimeUnit val="years"/>
      </c:dateAx>
      <c:valAx>
        <c:axId val="20134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4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4046.7</c:v>
                </c:pt>
                <c:pt idx="1">
                  <c:v>3942.03</c:v>
                </c:pt>
                <c:pt idx="2">
                  <c:v>3182.63</c:v>
                </c:pt>
                <c:pt idx="3">
                  <c:v>3408.14</c:v>
                </c:pt>
                <c:pt idx="4">
                  <c:v>2985.05</c:v>
                </c:pt>
              </c:numCache>
            </c:numRef>
          </c:val>
        </c:ser>
        <c:dLbls>
          <c:showLegendKey val="0"/>
          <c:showVal val="0"/>
          <c:showCatName val="0"/>
          <c:showSerName val="0"/>
          <c:showPercent val="0"/>
          <c:showBubbleSize val="0"/>
        </c:dLbls>
        <c:gapWidth val="150"/>
        <c:axId val="201342376"/>
        <c:axId val="20134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2585.83</c:v>
                </c:pt>
              </c:numCache>
            </c:numRef>
          </c:val>
          <c:smooth val="0"/>
        </c:ser>
        <c:dLbls>
          <c:showLegendKey val="0"/>
          <c:showVal val="0"/>
          <c:showCatName val="0"/>
          <c:showSerName val="0"/>
          <c:showPercent val="0"/>
          <c:showBubbleSize val="0"/>
        </c:dLbls>
        <c:marker val="1"/>
        <c:smooth val="0"/>
        <c:axId val="201342376"/>
        <c:axId val="201342768"/>
      </c:lineChart>
      <c:dateAx>
        <c:axId val="201342376"/>
        <c:scaling>
          <c:orientation val="minMax"/>
        </c:scaling>
        <c:delete val="1"/>
        <c:axPos val="b"/>
        <c:numFmt formatCode="ge" sourceLinked="1"/>
        <c:majorTickMark val="none"/>
        <c:minorTickMark val="none"/>
        <c:tickLblPos val="none"/>
        <c:crossAx val="201342768"/>
        <c:crosses val="autoZero"/>
        <c:auto val="1"/>
        <c:lblOffset val="100"/>
        <c:baseTimeUnit val="years"/>
      </c:dateAx>
      <c:valAx>
        <c:axId val="20134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4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69.44</c:v>
                </c:pt>
                <c:pt idx="1">
                  <c:v>68.78</c:v>
                </c:pt>
                <c:pt idx="2">
                  <c:v>96.59</c:v>
                </c:pt>
                <c:pt idx="3">
                  <c:v>91.37</c:v>
                </c:pt>
                <c:pt idx="4">
                  <c:v>90.46</c:v>
                </c:pt>
              </c:numCache>
            </c:numRef>
          </c:val>
        </c:ser>
        <c:dLbls>
          <c:showLegendKey val="0"/>
          <c:showVal val="0"/>
          <c:showCatName val="0"/>
          <c:showSerName val="0"/>
          <c:showPercent val="0"/>
          <c:showBubbleSize val="0"/>
        </c:dLbls>
        <c:gapWidth val="150"/>
        <c:axId val="200911344"/>
        <c:axId val="20091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31.45</c:v>
                </c:pt>
              </c:numCache>
            </c:numRef>
          </c:val>
          <c:smooth val="0"/>
        </c:ser>
        <c:dLbls>
          <c:showLegendKey val="0"/>
          <c:showVal val="0"/>
          <c:showCatName val="0"/>
          <c:showSerName val="0"/>
          <c:showPercent val="0"/>
          <c:showBubbleSize val="0"/>
        </c:dLbls>
        <c:marker val="1"/>
        <c:smooth val="0"/>
        <c:axId val="200911344"/>
        <c:axId val="200911736"/>
      </c:lineChart>
      <c:dateAx>
        <c:axId val="200911344"/>
        <c:scaling>
          <c:orientation val="minMax"/>
        </c:scaling>
        <c:delete val="1"/>
        <c:axPos val="b"/>
        <c:numFmt formatCode="ge" sourceLinked="1"/>
        <c:majorTickMark val="none"/>
        <c:minorTickMark val="none"/>
        <c:tickLblPos val="none"/>
        <c:crossAx val="200911736"/>
        <c:crosses val="autoZero"/>
        <c:auto val="1"/>
        <c:lblOffset val="100"/>
        <c:baseTimeUnit val="years"/>
      </c:dateAx>
      <c:valAx>
        <c:axId val="20091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1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282.87</c:v>
                </c:pt>
                <c:pt idx="1">
                  <c:v>282.18</c:v>
                </c:pt>
                <c:pt idx="2">
                  <c:v>196.52</c:v>
                </c:pt>
                <c:pt idx="3">
                  <c:v>211.87</c:v>
                </c:pt>
                <c:pt idx="4">
                  <c:v>250.46</c:v>
                </c:pt>
              </c:numCache>
            </c:numRef>
          </c:val>
        </c:ser>
        <c:dLbls>
          <c:showLegendKey val="0"/>
          <c:showVal val="0"/>
          <c:showCatName val="0"/>
          <c:showSerName val="0"/>
          <c:showPercent val="0"/>
          <c:showBubbleSize val="0"/>
        </c:dLbls>
        <c:gapWidth val="150"/>
        <c:axId val="125193376"/>
        <c:axId val="20091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588.54999999999995</c:v>
                </c:pt>
              </c:numCache>
            </c:numRef>
          </c:val>
          <c:smooth val="0"/>
        </c:ser>
        <c:dLbls>
          <c:showLegendKey val="0"/>
          <c:showVal val="0"/>
          <c:showCatName val="0"/>
          <c:showSerName val="0"/>
          <c:showPercent val="0"/>
          <c:showBubbleSize val="0"/>
        </c:dLbls>
        <c:marker val="1"/>
        <c:smooth val="0"/>
        <c:axId val="125193376"/>
        <c:axId val="200912912"/>
      </c:lineChart>
      <c:dateAx>
        <c:axId val="125193376"/>
        <c:scaling>
          <c:orientation val="minMax"/>
        </c:scaling>
        <c:delete val="1"/>
        <c:axPos val="b"/>
        <c:numFmt formatCode="ge" sourceLinked="1"/>
        <c:majorTickMark val="none"/>
        <c:minorTickMark val="none"/>
        <c:tickLblPos val="none"/>
        <c:crossAx val="200912912"/>
        <c:crosses val="autoZero"/>
        <c:auto val="1"/>
        <c:lblOffset val="100"/>
        <c:baseTimeUnit val="years"/>
      </c:dateAx>
      <c:valAx>
        <c:axId val="20091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兵庫県　養父市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3"/>
      <c r="AE7" s="3"/>
      <c r="AF7" s="3"/>
      <c r="AG7" s="3"/>
      <c r="AH7" s="3"/>
      <c r="AI7" s="3"/>
      <c r="AJ7" s="3"/>
      <c r="AK7" s="3"/>
      <c r="AL7" s="70" t="s">
        <v>5</v>
      </c>
      <c r="AM7" s="70"/>
      <c r="AN7" s="70"/>
      <c r="AO7" s="70"/>
      <c r="AP7" s="70"/>
      <c r="AQ7" s="70"/>
      <c r="AR7" s="70"/>
      <c r="AS7" s="70"/>
      <c r="AT7" s="70" t="s">
        <v>6</v>
      </c>
      <c r="AU7" s="70"/>
      <c r="AV7" s="70"/>
      <c r="AW7" s="70"/>
      <c r="AX7" s="70"/>
      <c r="AY7" s="70"/>
      <c r="AZ7" s="70"/>
      <c r="BA7" s="70"/>
      <c r="BB7" s="70" t="s">
        <v>7</v>
      </c>
      <c r="BC7" s="70"/>
      <c r="BD7" s="70"/>
      <c r="BE7" s="70"/>
      <c r="BF7" s="70"/>
      <c r="BG7" s="70"/>
      <c r="BH7" s="70"/>
      <c r="BI7" s="70"/>
      <c r="BJ7" s="3"/>
      <c r="BK7" s="3"/>
      <c r="BL7" s="4" t="s">
        <v>8</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小規模集合排水処理</v>
      </c>
      <c r="Q8" s="71"/>
      <c r="R8" s="71"/>
      <c r="S8" s="71"/>
      <c r="T8" s="71"/>
      <c r="U8" s="71"/>
      <c r="V8" s="71"/>
      <c r="W8" s="71" t="str">
        <f>データ!L6</f>
        <v>I2</v>
      </c>
      <c r="X8" s="71"/>
      <c r="Y8" s="71"/>
      <c r="Z8" s="71"/>
      <c r="AA8" s="71"/>
      <c r="AB8" s="71"/>
      <c r="AC8" s="71"/>
      <c r="AD8" s="3"/>
      <c r="AE8" s="3"/>
      <c r="AF8" s="3"/>
      <c r="AG8" s="3"/>
      <c r="AH8" s="3"/>
      <c r="AI8" s="3"/>
      <c r="AJ8" s="3"/>
      <c r="AK8" s="3"/>
      <c r="AL8" s="65">
        <f>データ!R6</f>
        <v>25566</v>
      </c>
      <c r="AM8" s="65"/>
      <c r="AN8" s="65"/>
      <c r="AO8" s="65"/>
      <c r="AP8" s="65"/>
      <c r="AQ8" s="65"/>
      <c r="AR8" s="65"/>
      <c r="AS8" s="65"/>
      <c r="AT8" s="64">
        <f>データ!S6</f>
        <v>422.91</v>
      </c>
      <c r="AU8" s="64"/>
      <c r="AV8" s="64"/>
      <c r="AW8" s="64"/>
      <c r="AX8" s="64"/>
      <c r="AY8" s="64"/>
      <c r="AZ8" s="64"/>
      <c r="BA8" s="64"/>
      <c r="BB8" s="64">
        <f>データ!T6</f>
        <v>60.45</v>
      </c>
      <c r="BC8" s="64"/>
      <c r="BD8" s="64"/>
      <c r="BE8" s="64"/>
      <c r="BF8" s="64"/>
      <c r="BG8" s="64"/>
      <c r="BH8" s="64"/>
      <c r="BI8" s="64"/>
      <c r="BJ8" s="3"/>
      <c r="BK8" s="3"/>
      <c r="BL8" s="68" t="s">
        <v>9</v>
      </c>
      <c r="BM8" s="69"/>
      <c r="BN8" s="7" t="s">
        <v>10</v>
      </c>
      <c r="BO8" s="8"/>
      <c r="BP8" s="8"/>
      <c r="BQ8" s="8"/>
      <c r="BR8" s="8"/>
      <c r="BS8" s="8"/>
      <c r="BT8" s="8"/>
      <c r="BU8" s="8"/>
      <c r="BV8" s="8"/>
      <c r="BW8" s="8"/>
      <c r="BX8" s="8"/>
      <c r="BY8" s="9"/>
    </row>
    <row r="9" spans="1:78" ht="18.75" customHeight="1">
      <c r="A9" s="2"/>
      <c r="B9" s="70" t="s">
        <v>11</v>
      </c>
      <c r="C9" s="70"/>
      <c r="D9" s="70"/>
      <c r="E9" s="70"/>
      <c r="F9" s="70"/>
      <c r="G9" s="70"/>
      <c r="H9" s="70"/>
      <c r="I9" s="70" t="s">
        <v>12</v>
      </c>
      <c r="J9" s="70"/>
      <c r="K9" s="70"/>
      <c r="L9" s="70"/>
      <c r="M9" s="70"/>
      <c r="N9" s="70"/>
      <c r="O9" s="70"/>
      <c r="P9" s="70" t="s">
        <v>13</v>
      </c>
      <c r="Q9" s="70"/>
      <c r="R9" s="70"/>
      <c r="S9" s="70"/>
      <c r="T9" s="70"/>
      <c r="U9" s="70"/>
      <c r="V9" s="70"/>
      <c r="W9" s="70" t="s">
        <v>14</v>
      </c>
      <c r="X9" s="70"/>
      <c r="Y9" s="70"/>
      <c r="Z9" s="70"/>
      <c r="AA9" s="70"/>
      <c r="AB9" s="70"/>
      <c r="AC9" s="70"/>
      <c r="AD9" s="70" t="s">
        <v>15</v>
      </c>
      <c r="AE9" s="70"/>
      <c r="AF9" s="70"/>
      <c r="AG9" s="70"/>
      <c r="AH9" s="70"/>
      <c r="AI9" s="70"/>
      <c r="AJ9" s="70"/>
      <c r="AK9" s="3"/>
      <c r="AL9" s="70" t="s">
        <v>16</v>
      </c>
      <c r="AM9" s="70"/>
      <c r="AN9" s="70"/>
      <c r="AO9" s="70"/>
      <c r="AP9" s="70"/>
      <c r="AQ9" s="70"/>
      <c r="AR9" s="70"/>
      <c r="AS9" s="70"/>
      <c r="AT9" s="70" t="s">
        <v>17</v>
      </c>
      <c r="AU9" s="70"/>
      <c r="AV9" s="70"/>
      <c r="AW9" s="70"/>
      <c r="AX9" s="70"/>
      <c r="AY9" s="70"/>
      <c r="AZ9" s="70"/>
      <c r="BA9" s="70"/>
      <c r="BB9" s="70" t="s">
        <v>18</v>
      </c>
      <c r="BC9" s="70"/>
      <c r="BD9" s="70"/>
      <c r="BE9" s="70"/>
      <c r="BF9" s="70"/>
      <c r="BG9" s="70"/>
      <c r="BH9" s="70"/>
      <c r="BI9" s="70"/>
      <c r="BJ9" s="3"/>
      <c r="BK9" s="3"/>
      <c r="BL9" s="62" t="s">
        <v>19</v>
      </c>
      <c r="BM9" s="63"/>
      <c r="BN9" s="10" t="s">
        <v>20</v>
      </c>
      <c r="BO9" s="11"/>
      <c r="BP9" s="11"/>
      <c r="BQ9" s="11"/>
      <c r="BR9" s="11"/>
      <c r="BS9" s="11"/>
      <c r="BT9" s="11"/>
      <c r="BU9" s="11"/>
      <c r="BV9" s="11"/>
      <c r="BW9" s="11"/>
      <c r="BX9" s="11"/>
      <c r="BY9" s="12"/>
    </row>
    <row r="10" spans="1:78" ht="18.75" customHeight="1">
      <c r="A10" s="2"/>
      <c r="B10" s="64" t="str">
        <f>データ!M6</f>
        <v>-</v>
      </c>
      <c r="C10" s="64"/>
      <c r="D10" s="64"/>
      <c r="E10" s="64"/>
      <c r="F10" s="64"/>
      <c r="G10" s="64"/>
      <c r="H10" s="64"/>
      <c r="I10" s="64" t="str">
        <f>データ!N6</f>
        <v>該当数値なし</v>
      </c>
      <c r="J10" s="64"/>
      <c r="K10" s="64"/>
      <c r="L10" s="64"/>
      <c r="M10" s="64"/>
      <c r="N10" s="64"/>
      <c r="O10" s="64"/>
      <c r="P10" s="64">
        <f>データ!O6</f>
        <v>0.56000000000000005</v>
      </c>
      <c r="Q10" s="64"/>
      <c r="R10" s="64"/>
      <c r="S10" s="64"/>
      <c r="T10" s="64"/>
      <c r="U10" s="64"/>
      <c r="V10" s="64"/>
      <c r="W10" s="64">
        <f>データ!P6</f>
        <v>95.35</v>
      </c>
      <c r="X10" s="64"/>
      <c r="Y10" s="64"/>
      <c r="Z10" s="64"/>
      <c r="AA10" s="64"/>
      <c r="AB10" s="64"/>
      <c r="AC10" s="64"/>
      <c r="AD10" s="65">
        <f>データ!Q6</f>
        <v>3680</v>
      </c>
      <c r="AE10" s="65"/>
      <c r="AF10" s="65"/>
      <c r="AG10" s="65"/>
      <c r="AH10" s="65"/>
      <c r="AI10" s="65"/>
      <c r="AJ10" s="65"/>
      <c r="AK10" s="2"/>
      <c r="AL10" s="65">
        <f>データ!U6</f>
        <v>142</v>
      </c>
      <c r="AM10" s="65"/>
      <c r="AN10" s="65"/>
      <c r="AO10" s="65"/>
      <c r="AP10" s="65"/>
      <c r="AQ10" s="65"/>
      <c r="AR10" s="65"/>
      <c r="AS10" s="65"/>
      <c r="AT10" s="64">
        <f>データ!V6</f>
        <v>0.13</v>
      </c>
      <c r="AU10" s="64"/>
      <c r="AV10" s="64"/>
      <c r="AW10" s="64"/>
      <c r="AX10" s="64"/>
      <c r="AY10" s="64"/>
      <c r="AZ10" s="64"/>
      <c r="BA10" s="64"/>
      <c r="BB10" s="64">
        <f>データ!W6</f>
        <v>1092.31</v>
      </c>
      <c r="BC10" s="64"/>
      <c r="BD10" s="64"/>
      <c r="BE10" s="64"/>
      <c r="BF10" s="64"/>
      <c r="BG10" s="64"/>
      <c r="BH10" s="64"/>
      <c r="BI10" s="64"/>
      <c r="BJ10" s="2"/>
      <c r="BK10" s="2"/>
      <c r="BL10" s="66" t="s">
        <v>21</v>
      </c>
      <c r="BM10" s="67"/>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0" t="s">
        <v>25</v>
      </c>
      <c r="BM14" s="41"/>
      <c r="BN14" s="41"/>
      <c r="BO14" s="41"/>
      <c r="BP14" s="41"/>
      <c r="BQ14" s="41"/>
      <c r="BR14" s="41"/>
      <c r="BS14" s="41"/>
      <c r="BT14" s="41"/>
      <c r="BU14" s="41"/>
      <c r="BV14" s="41"/>
      <c r="BW14" s="41"/>
      <c r="BX14" s="41"/>
      <c r="BY14" s="41"/>
      <c r="BZ14" s="42"/>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110</v>
      </c>
      <c r="BM16" s="83"/>
      <c r="BN16" s="83"/>
      <c r="BO16" s="83"/>
      <c r="BP16" s="83"/>
      <c r="BQ16" s="83"/>
      <c r="BR16" s="83"/>
      <c r="BS16" s="83"/>
      <c r="BT16" s="83"/>
      <c r="BU16" s="83"/>
      <c r="BV16" s="83"/>
      <c r="BW16" s="83"/>
      <c r="BX16" s="83"/>
      <c r="BY16" s="83"/>
      <c r="BZ16" s="8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2"/>
      <c r="BM34" s="83"/>
      <c r="BN34" s="83"/>
      <c r="BO34" s="83"/>
      <c r="BP34" s="83"/>
      <c r="BQ34" s="83"/>
      <c r="BR34" s="83"/>
      <c r="BS34" s="83"/>
      <c r="BT34" s="83"/>
      <c r="BU34" s="83"/>
      <c r="BV34" s="83"/>
      <c r="BW34" s="83"/>
      <c r="BX34" s="83"/>
      <c r="BY34" s="83"/>
      <c r="BZ34" s="84"/>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2"/>
      <c r="BM35" s="83"/>
      <c r="BN35" s="83"/>
      <c r="BO35" s="83"/>
      <c r="BP35" s="83"/>
      <c r="BQ35" s="83"/>
      <c r="BR35" s="83"/>
      <c r="BS35" s="83"/>
      <c r="BT35" s="83"/>
      <c r="BU35" s="83"/>
      <c r="BV35" s="83"/>
      <c r="BW35" s="83"/>
      <c r="BX35" s="83"/>
      <c r="BY35" s="83"/>
      <c r="BZ35" s="8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4" t="s">
        <v>35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6"/>
      <c r="BM60" s="47"/>
      <c r="BN60" s="47"/>
      <c r="BO60" s="47"/>
      <c r="BP60" s="47"/>
      <c r="BQ60" s="47"/>
      <c r="BR60" s="47"/>
      <c r="BS60" s="47"/>
      <c r="BT60" s="47"/>
      <c r="BU60" s="47"/>
      <c r="BV60" s="47"/>
      <c r="BW60" s="47"/>
      <c r="BX60" s="47"/>
      <c r="BY60" s="47"/>
      <c r="BZ60" s="48"/>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282227</v>
      </c>
      <c r="D6" s="31">
        <f t="shared" si="3"/>
        <v>47</v>
      </c>
      <c r="E6" s="31">
        <f t="shared" si="3"/>
        <v>17</v>
      </c>
      <c r="F6" s="31">
        <f t="shared" si="3"/>
        <v>9</v>
      </c>
      <c r="G6" s="31">
        <f t="shared" si="3"/>
        <v>0</v>
      </c>
      <c r="H6" s="31" t="str">
        <f t="shared" si="3"/>
        <v>兵庫県　養父市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0.56000000000000005</v>
      </c>
      <c r="P6" s="32">
        <f t="shared" si="3"/>
        <v>95.35</v>
      </c>
      <c r="Q6" s="32">
        <f t="shared" si="3"/>
        <v>3680</v>
      </c>
      <c r="R6" s="32">
        <f t="shared" si="3"/>
        <v>25566</v>
      </c>
      <c r="S6" s="32">
        <f t="shared" si="3"/>
        <v>422.91</v>
      </c>
      <c r="T6" s="32">
        <f t="shared" si="3"/>
        <v>60.45</v>
      </c>
      <c r="U6" s="32">
        <f t="shared" si="3"/>
        <v>142</v>
      </c>
      <c r="V6" s="32">
        <f t="shared" si="3"/>
        <v>0.13</v>
      </c>
      <c r="W6" s="32">
        <f t="shared" si="3"/>
        <v>1092.31</v>
      </c>
      <c r="X6" s="33">
        <f>IF(X7="",NA(),X7)</f>
        <v>75.53</v>
      </c>
      <c r="Y6" s="33">
        <f t="shared" ref="Y6:AG6" si="4">IF(Y7="",NA(),Y7)</f>
        <v>74.680000000000007</v>
      </c>
      <c r="Z6" s="33">
        <f t="shared" si="4"/>
        <v>79.56</v>
      </c>
      <c r="AA6" s="33">
        <f t="shared" si="4"/>
        <v>79.2</v>
      </c>
      <c r="AB6" s="33">
        <f t="shared" si="4"/>
        <v>79.53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4046.7</v>
      </c>
      <c r="BF6" s="33">
        <f t="shared" ref="BF6:BN6" si="7">IF(BF7="",NA(),BF7)</f>
        <v>3942.03</v>
      </c>
      <c r="BG6" s="33">
        <f t="shared" si="7"/>
        <v>3182.63</v>
      </c>
      <c r="BH6" s="33">
        <f t="shared" si="7"/>
        <v>3408.14</v>
      </c>
      <c r="BI6" s="33">
        <f t="shared" si="7"/>
        <v>2985.05</v>
      </c>
      <c r="BJ6" s="33">
        <f t="shared" si="7"/>
        <v>3517.27</v>
      </c>
      <c r="BK6" s="33">
        <f t="shared" si="7"/>
        <v>2988.96</v>
      </c>
      <c r="BL6" s="33">
        <f t="shared" si="7"/>
        <v>3055.24</v>
      </c>
      <c r="BM6" s="33">
        <f t="shared" si="7"/>
        <v>2574.4699999999998</v>
      </c>
      <c r="BN6" s="33">
        <f t="shared" si="7"/>
        <v>2585.83</v>
      </c>
      <c r="BO6" s="32" t="str">
        <f>IF(BO7="","",IF(BO7="-","【-】","【"&amp;SUBSTITUTE(TEXT(BO7,"#,##0.00"),"-","△")&amp;"】"))</f>
        <v>【2,665.67】</v>
      </c>
      <c r="BP6" s="33">
        <f>IF(BP7="",NA(),BP7)</f>
        <v>69.44</v>
      </c>
      <c r="BQ6" s="33">
        <f t="shared" ref="BQ6:BY6" si="8">IF(BQ7="",NA(),BQ7)</f>
        <v>68.78</v>
      </c>
      <c r="BR6" s="33">
        <f t="shared" si="8"/>
        <v>96.59</v>
      </c>
      <c r="BS6" s="33">
        <f t="shared" si="8"/>
        <v>91.37</v>
      </c>
      <c r="BT6" s="33">
        <f t="shared" si="8"/>
        <v>90.46</v>
      </c>
      <c r="BU6" s="33">
        <f t="shared" si="8"/>
        <v>23.57</v>
      </c>
      <c r="BV6" s="33">
        <f t="shared" si="8"/>
        <v>26.99</v>
      </c>
      <c r="BW6" s="33">
        <f t="shared" si="8"/>
        <v>29.25</v>
      </c>
      <c r="BX6" s="33">
        <f t="shared" si="8"/>
        <v>31.04</v>
      </c>
      <c r="BY6" s="33">
        <f t="shared" si="8"/>
        <v>31.45</v>
      </c>
      <c r="BZ6" s="32" t="str">
        <f>IF(BZ7="","",IF(BZ7="-","【-】","【"&amp;SUBSTITUTE(TEXT(BZ7,"#,##0.00"),"-","△")&amp;"】"))</f>
        <v>【30.50】</v>
      </c>
      <c r="CA6" s="33">
        <f>IF(CA7="",NA(),CA7)</f>
        <v>282.87</v>
      </c>
      <c r="CB6" s="33">
        <f t="shared" ref="CB6:CJ6" si="9">IF(CB7="",NA(),CB7)</f>
        <v>282.18</v>
      </c>
      <c r="CC6" s="33">
        <f t="shared" si="9"/>
        <v>196.52</v>
      </c>
      <c r="CD6" s="33">
        <f t="shared" si="9"/>
        <v>211.87</v>
      </c>
      <c r="CE6" s="33">
        <f t="shared" si="9"/>
        <v>250.46</v>
      </c>
      <c r="CF6" s="33">
        <f t="shared" si="9"/>
        <v>746.34</v>
      </c>
      <c r="CG6" s="33">
        <f t="shared" si="9"/>
        <v>663.6</v>
      </c>
      <c r="CH6" s="33">
        <f t="shared" si="9"/>
        <v>622.30999999999995</v>
      </c>
      <c r="CI6" s="33">
        <f t="shared" si="9"/>
        <v>589.39</v>
      </c>
      <c r="CJ6" s="33">
        <f t="shared" si="9"/>
        <v>588.54999999999995</v>
      </c>
      <c r="CK6" s="32" t="str">
        <f>IF(CK7="","",IF(CK7="-","【-】","【"&amp;SUBSTITUTE(TEXT(CK7,"#,##0.00"),"-","△")&amp;"】"))</f>
        <v>【601.39】</v>
      </c>
      <c r="CL6" s="33">
        <f>IF(CL7="",NA(),CL7)</f>
        <v>27.2</v>
      </c>
      <c r="CM6" s="33">
        <f t="shared" ref="CM6:CU6" si="10">IF(CM7="",NA(),CM7)</f>
        <v>27.2</v>
      </c>
      <c r="CN6" s="33">
        <f t="shared" si="10"/>
        <v>26.4</v>
      </c>
      <c r="CO6" s="33">
        <f t="shared" si="10"/>
        <v>25.6</v>
      </c>
      <c r="CP6" s="33">
        <f t="shared" si="10"/>
        <v>24</v>
      </c>
      <c r="CQ6" s="33">
        <f t="shared" si="10"/>
        <v>36.83</v>
      </c>
      <c r="CR6" s="33">
        <f t="shared" si="10"/>
        <v>38.97</v>
      </c>
      <c r="CS6" s="33">
        <f t="shared" si="10"/>
        <v>39.119999999999997</v>
      </c>
      <c r="CT6" s="33">
        <f t="shared" si="10"/>
        <v>41.24</v>
      </c>
      <c r="CU6" s="33">
        <f t="shared" si="10"/>
        <v>37.950000000000003</v>
      </c>
      <c r="CV6" s="32" t="str">
        <f>IF(CV7="","",IF(CV7="-","【-】","【"&amp;SUBSTITUTE(TEXT(CV7,"#,##0.00"),"-","△")&amp;"】"))</f>
        <v>【39.88】</v>
      </c>
      <c r="CW6" s="33">
        <f>IF(CW7="",NA(),CW7)</f>
        <v>80.45</v>
      </c>
      <c r="CX6" s="33">
        <f t="shared" ref="CX6:DF6" si="11">IF(CX7="",NA(),CX7)</f>
        <v>79.52</v>
      </c>
      <c r="CY6" s="33">
        <f t="shared" si="11"/>
        <v>84.71</v>
      </c>
      <c r="CZ6" s="33">
        <f t="shared" si="11"/>
        <v>84.11</v>
      </c>
      <c r="DA6" s="33">
        <f t="shared" si="11"/>
        <v>84.51</v>
      </c>
      <c r="DB6" s="33">
        <f t="shared" si="11"/>
        <v>85.97</v>
      </c>
      <c r="DC6" s="33">
        <f t="shared" si="11"/>
        <v>86.89</v>
      </c>
      <c r="DD6" s="33">
        <f t="shared" si="11"/>
        <v>87.79</v>
      </c>
      <c r="DE6" s="33">
        <f t="shared" si="11"/>
        <v>88.34</v>
      </c>
      <c r="DF6" s="33">
        <f t="shared" si="11"/>
        <v>88.2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0.01</v>
      </c>
      <c r="EN6" s="32" t="str">
        <f>IF(EN7="","",IF(EN7="-","【-】","【"&amp;SUBSTITUTE(TEXT(EN7,"#,##0.00"),"-","△")&amp;"】"))</f>
        <v>【0.01】</v>
      </c>
    </row>
    <row r="7" spans="1:144" s="34" customFormat="1">
      <c r="A7" s="26"/>
      <c r="B7" s="35">
        <v>2014</v>
      </c>
      <c r="C7" s="35">
        <v>282227</v>
      </c>
      <c r="D7" s="35">
        <v>47</v>
      </c>
      <c r="E7" s="35">
        <v>17</v>
      </c>
      <c r="F7" s="35">
        <v>9</v>
      </c>
      <c r="G7" s="35">
        <v>0</v>
      </c>
      <c r="H7" s="35" t="s">
        <v>96</v>
      </c>
      <c r="I7" s="35" t="s">
        <v>97</v>
      </c>
      <c r="J7" s="35" t="s">
        <v>98</v>
      </c>
      <c r="K7" s="35" t="s">
        <v>99</v>
      </c>
      <c r="L7" s="35" t="s">
        <v>100</v>
      </c>
      <c r="M7" s="36" t="s">
        <v>101</v>
      </c>
      <c r="N7" s="36" t="s">
        <v>102</v>
      </c>
      <c r="O7" s="36">
        <v>0.56000000000000005</v>
      </c>
      <c r="P7" s="36">
        <v>95.35</v>
      </c>
      <c r="Q7" s="36">
        <v>3680</v>
      </c>
      <c r="R7" s="36">
        <v>25566</v>
      </c>
      <c r="S7" s="36">
        <v>422.91</v>
      </c>
      <c r="T7" s="36">
        <v>60.45</v>
      </c>
      <c r="U7" s="36">
        <v>142</v>
      </c>
      <c r="V7" s="36">
        <v>0.13</v>
      </c>
      <c r="W7" s="36">
        <v>1092.31</v>
      </c>
      <c r="X7" s="36">
        <v>75.53</v>
      </c>
      <c r="Y7" s="36">
        <v>74.680000000000007</v>
      </c>
      <c r="Z7" s="36">
        <v>79.56</v>
      </c>
      <c r="AA7" s="36">
        <v>79.2</v>
      </c>
      <c r="AB7" s="36">
        <v>79.53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4046.7</v>
      </c>
      <c r="BF7" s="36">
        <v>3942.03</v>
      </c>
      <c r="BG7" s="36">
        <v>3182.63</v>
      </c>
      <c r="BH7" s="36">
        <v>3408.14</v>
      </c>
      <c r="BI7" s="36">
        <v>2985.05</v>
      </c>
      <c r="BJ7" s="36">
        <v>3517.27</v>
      </c>
      <c r="BK7" s="36">
        <v>2988.96</v>
      </c>
      <c r="BL7" s="36">
        <v>3055.24</v>
      </c>
      <c r="BM7" s="36">
        <v>2574.4699999999998</v>
      </c>
      <c r="BN7" s="36">
        <v>2585.83</v>
      </c>
      <c r="BO7" s="36">
        <v>2665.67</v>
      </c>
      <c r="BP7" s="36">
        <v>69.44</v>
      </c>
      <c r="BQ7" s="36">
        <v>68.78</v>
      </c>
      <c r="BR7" s="36">
        <v>96.59</v>
      </c>
      <c r="BS7" s="36">
        <v>91.37</v>
      </c>
      <c r="BT7" s="36">
        <v>90.46</v>
      </c>
      <c r="BU7" s="36">
        <v>23.57</v>
      </c>
      <c r="BV7" s="36">
        <v>26.99</v>
      </c>
      <c r="BW7" s="36">
        <v>29.25</v>
      </c>
      <c r="BX7" s="36">
        <v>31.04</v>
      </c>
      <c r="BY7" s="36">
        <v>31.45</v>
      </c>
      <c r="BZ7" s="36">
        <v>30.5</v>
      </c>
      <c r="CA7" s="36">
        <v>282.87</v>
      </c>
      <c r="CB7" s="36">
        <v>282.18</v>
      </c>
      <c r="CC7" s="36">
        <v>196.52</v>
      </c>
      <c r="CD7" s="36">
        <v>211.87</v>
      </c>
      <c r="CE7" s="36">
        <v>250.46</v>
      </c>
      <c r="CF7" s="36">
        <v>746.34</v>
      </c>
      <c r="CG7" s="36">
        <v>663.6</v>
      </c>
      <c r="CH7" s="36">
        <v>622.30999999999995</v>
      </c>
      <c r="CI7" s="36">
        <v>589.39</v>
      </c>
      <c r="CJ7" s="36">
        <v>588.54999999999995</v>
      </c>
      <c r="CK7" s="36">
        <v>601.39</v>
      </c>
      <c r="CL7" s="36">
        <v>27.2</v>
      </c>
      <c r="CM7" s="36">
        <v>27.2</v>
      </c>
      <c r="CN7" s="36">
        <v>26.4</v>
      </c>
      <c r="CO7" s="36">
        <v>25.6</v>
      </c>
      <c r="CP7" s="36">
        <v>24</v>
      </c>
      <c r="CQ7" s="36">
        <v>36.83</v>
      </c>
      <c r="CR7" s="36">
        <v>38.97</v>
      </c>
      <c r="CS7" s="36">
        <v>39.119999999999997</v>
      </c>
      <c r="CT7" s="36">
        <v>41.24</v>
      </c>
      <c r="CU7" s="36">
        <v>37.950000000000003</v>
      </c>
      <c r="CV7" s="36">
        <v>39.880000000000003</v>
      </c>
      <c r="CW7" s="36">
        <v>80.45</v>
      </c>
      <c r="CX7" s="36">
        <v>79.52</v>
      </c>
      <c r="CY7" s="36">
        <v>84.71</v>
      </c>
      <c r="CZ7" s="36">
        <v>84.11</v>
      </c>
      <c r="DA7" s="36">
        <v>84.51</v>
      </c>
      <c r="DB7" s="36">
        <v>85.97</v>
      </c>
      <c r="DC7" s="36">
        <v>86.89</v>
      </c>
      <c r="DD7" s="36">
        <v>87.79</v>
      </c>
      <c r="DE7" s="36">
        <v>88.34</v>
      </c>
      <c r="DF7" s="36">
        <v>88.2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0.01</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2016-02-03T09:23:13Z</dcterms:created>
  <dcterms:modified xsi:type="dcterms:W3CDTF">2016-02-22T05:20:56Z</dcterms:modified>
  <cp:category/>
</cp:coreProperties>
</file>