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ドキュメント\上下水道課フォルダ\03 決算\経営比較分析表\22 養父市(再提出分)\"/>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<sst xmlns="http://schemas.openxmlformats.org/spreadsheetml/2006/main" count="221" uniqueCount="111">
  <si>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</si>
  <si>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</si>
  <si>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</si>
  <si>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</si>
  <si>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</si>
  <si>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</si>
  <si>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</si>
  <si>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</si>
  <si>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</si>
  <si>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</si>
  <si>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</si>
  <si>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</si>
  <si>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</si>
  <si>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</si>
  <si>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</si>
  <si>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</si>
  <si>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</si>
  <si>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</si>
  <si>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</si>
  <si>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</si>
  <si>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</si>
  <si>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</si>
  <si>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</si>
  <si>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</si>
  <si>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</si>
  <si>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</si>
  <si>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</si>
  <si>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</si>
  <si>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</si>
  <si>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</si>
  <si>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</si>
  <si>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</si>
  <si>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</si>
  <si>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</si>
  <si>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</si>
  <si>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</si>
  <si>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</si>
  <si>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</si>
  <si>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</si>
  <si>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</si>
  <si>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</si>
  <si>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</si>
  <si>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</si>
  <si>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</si>
  <si>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</si>
  <si>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</si>
  <si>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</si>
  <si>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</si>
  <si>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</si>
  <si>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</si>
  <si>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</si>
  <si>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</si>
  <si>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</si>
  <si>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</si>
  <si>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</si>
  <si>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</si>
  <si>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</si>
  <si>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</si>
  <si>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</si>
  <si>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</si>
  <si>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</si>
  <si>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</si>
  <si>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</si>
  <si>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</si>
  <si>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</si>
  <si>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</si>
  <si>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</si>
  <si>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</si>
  <si>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</si>
  <si>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</si>
  <si>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</si>
  <si>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</si>
  <si>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</si>
  <si>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</si>
  <si>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</si>
  <si>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</si>
  <si>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</si>
  <si>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</si>
  <si>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</si>
  <si>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</si>
  <si>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</si>
  <si>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</si>
  <si>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</si>
  <si>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</si>
  <si>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</si>
  <si>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</si>
  <si>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</si>
  <si>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</si>
  <si>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</si>
  <si>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</si>
  <si>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</si>
  <si>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</si>
  <si>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</si>
  <si>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</si>
  <si>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</si>
  <si>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</si>
  <si>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</si>
  <si>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</si>
  <si>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</si>
  <si>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</si>
  <si>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</si>
  <si>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</si>
  <si>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</si>
  <si>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</si>
  <si>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</si>
  <si>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</si>
  <si>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</si>
  <si>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</si>
  <si>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性・効率性は、概ね良好な状況であるが、今後人口減少による使用料収入の減少や施設の老朽化に伴う更新経費の増といったマイナス要因が想定されるため、経費節減や投資規模の効率化等を検討し、平成30年度までに経営戦略を策定したうえで経営改善に努める必要がある。</t>
    <rPh sb="0" eb="2">
      <t>ケイエイ</t>
    </rPh>
    <rPh sb="3" eb="6">
      <t>ケンゼンセイ</t>
    </rPh>
    <rPh sb="7" eb="10">
      <t>コウリツセイ</t>
    </rPh>
    <rPh sb="12" eb="13">
      <t>オオム</t>
    </rPh>
    <rPh sb="14" eb="16">
      <t>リョウコウ</t>
    </rPh>
    <rPh sb="17" eb="19">
      <t>ジョウキョウ</t>
    </rPh>
    <rPh sb="24" eb="26">
      <t>コンゴ</t>
    </rPh>
    <rPh sb="26" eb="28">
      <t>ジンコウ</t>
    </rPh>
    <rPh sb="28" eb="30">
      <t>ゲンショウ</t>
    </rPh>
    <rPh sb="33" eb="35">
      <t>シヨウ</t>
    </rPh>
    <rPh sb="35" eb="36">
      <t>リョウ</t>
    </rPh>
    <rPh sb="36" eb="38">
      <t>シュウニュウ</t>
    </rPh>
    <rPh sb="39" eb="41">
      <t>ゲンショウ</t>
    </rPh>
    <rPh sb="42" eb="44">
      <t>シセツ</t>
    </rPh>
    <rPh sb="45" eb="48">
      <t>ロウキュウカ</t>
    </rPh>
    <rPh sb="49" eb="50">
      <t>トモナ</t>
    </rPh>
    <rPh sb="51" eb="53">
      <t>コウシン</t>
    </rPh>
    <rPh sb="53" eb="55">
      <t>ケイヒ</t>
    </rPh>
    <rPh sb="56" eb="57">
      <t>ゾウ</t>
    </rPh>
    <rPh sb="65" eb="67">
      <t>ヨウイン</t>
    </rPh>
    <rPh sb="68" eb="70">
      <t>ソウテイ</t>
    </rPh>
    <rPh sb="76" eb="78">
      <t>ケイヒ</t>
    </rPh>
    <rPh sb="78" eb="80">
      <t>セツゲン</t>
    </rPh>
    <rPh sb="81" eb="83">
      <t>トウシ</t>
    </rPh>
    <rPh sb="83" eb="85">
      <t>キボ</t>
    </rPh>
    <rPh sb="86" eb="88">
      <t>コウリツ</t>
    </rPh>
    <rPh sb="88" eb="89">
      <t>カ</t>
    </rPh>
    <rPh sb="89" eb="90">
      <t>トウ</t>
    </rPh>
    <rPh sb="91" eb="93">
      <t>ケントウ</t>
    </rPh>
    <rPh sb="116" eb="118">
      <t>ケイエイ</t>
    </rPh>
    <rPh sb="118" eb="120">
      <t>カイゼン</t>
    </rPh>
    <rPh sb="121" eb="122">
      <t>ツト</t>
    </rPh>
    <rPh sb="124" eb="126">
      <t>ヒツヨウ</t>
    </rPh>
    <phoneticPr fontId="4"/>
  </si>
  <si>
    <r>
      <t xml:space="preserve">【管渠の更新投資・老朽化対策の実施状況】
</t>
    </r>
    <r>
      <rPr>
        <sz val="10"/>
        <color theme="1"/>
        <rFont val="ＭＳ ゴシック"/>
        <family val="3"/>
        <charset val="128"/>
      </rPr>
      <t>管渠改善率は、当該事業内の管渠は比較的新しいため、過去5年間0％となっている。今後老朽化が進んでいくため、計画的な更新を実施していく必要がある。</t>
    </r>
    <rPh sb="1" eb="3">
      <t>カンキョ</t>
    </rPh>
    <rPh sb="4" eb="6">
      <t>コウシン</t>
    </rPh>
    <rPh sb="6" eb="8">
      <t>トウシ</t>
    </rPh>
    <rPh sb="9" eb="12">
      <t>ロウキュウカ</t>
    </rPh>
    <rPh sb="12" eb="14">
      <t>タイサク</t>
    </rPh>
    <rPh sb="15" eb="17">
      <t>ジッシ</t>
    </rPh>
    <rPh sb="17" eb="19">
      <t>ジョウキョウ</t>
    </rPh>
    <rPh sb="21" eb="23">
      <t>カンキョ</t>
    </rPh>
    <rPh sb="23" eb="25">
      <t>カイゼン</t>
    </rPh>
    <rPh sb="25" eb="26">
      <t>リツ</t>
    </rPh>
    <rPh sb="28" eb="30">
      <t>トウガイ</t>
    </rPh>
    <rPh sb="30" eb="32">
      <t>ジギョウ</t>
    </rPh>
    <rPh sb="32" eb="33">
      <t>ナイ</t>
    </rPh>
    <rPh sb="34" eb="36">
      <t>カンキョ</t>
    </rPh>
    <rPh sb="37" eb="40">
      <t>ヒカクテキ</t>
    </rPh>
    <rPh sb="40" eb="41">
      <t>アタラ</t>
    </rPh>
    <rPh sb="46" eb="48">
      <t>カコ</t>
    </rPh>
    <rPh sb="49" eb="51">
      <t>ネンカン</t>
    </rPh>
    <rPh sb="60" eb="62">
      <t>コンゴ</t>
    </rPh>
    <rPh sb="62" eb="65">
      <t>ロウキュウカ</t>
    </rPh>
    <rPh sb="66" eb="67">
      <t>スス</t>
    </rPh>
    <rPh sb="74" eb="77">
      <t>ケイカクテキ</t>
    </rPh>
    <rPh sb="78" eb="80">
      <t>コウシン</t>
    </rPh>
    <rPh sb="81" eb="83">
      <t>ジッシ</t>
    </rPh>
    <rPh sb="87" eb="89">
      <t>ヒツヨウ</t>
    </rPh>
    <phoneticPr fontId="4"/>
  </si>
  <si>
    <r>
      <rPr>
        <b/>
        <sz val="10"/>
        <rFont val="ＭＳ ゴシック"/>
        <family val="3"/>
        <charset val="128"/>
      </rPr>
      <t xml:space="preserve">【単年度の収支】
</t>
    </r>
    <r>
      <rPr>
        <sz val="10"/>
        <rFont val="ＭＳ ゴシック"/>
        <family val="3"/>
        <charset val="128"/>
      </rPr>
      <t xml:space="preserve">収益的収支比率は、H24に大きく数値を下げているが、繰上償還に伴う補償金の支出によるもので、Ｈ25以降は100％に近づいており経営改善の傾向がみられる。
</t>
    </r>
    <r>
      <rPr>
        <b/>
        <sz val="10"/>
        <rFont val="ＭＳ ゴシック"/>
        <family val="3"/>
        <charset val="128"/>
      </rPr>
      <t>【債務残高】</t>
    </r>
    <r>
      <rPr>
        <sz val="10"/>
        <rFont val="ＭＳ ゴシック"/>
        <family val="3"/>
        <charset val="128"/>
      </rPr>
      <t xml:space="preserve">
企業債残高対事業規模比率は、地理的条件により施設整備時の起債借入が多額となっていたため、類似団体平均を上回ってきたが、償還が進み年々減少している。しかし、長寿命化対策や統廃合事業の実施により、今後は上昇していくことが予想される。適正な投資規模を検討し債務残高の増加を最小限に抑えていく必要がある。
</t>
    </r>
    <r>
      <rPr>
        <b/>
        <sz val="10"/>
        <rFont val="ＭＳ ゴシック"/>
        <family val="3"/>
        <charset val="128"/>
      </rPr>
      <t xml:space="preserve">【料金水準の適切性】
</t>
    </r>
    <r>
      <rPr>
        <sz val="10"/>
        <rFont val="ＭＳ ゴシック"/>
        <family val="3"/>
        <charset val="128"/>
      </rPr>
      <t xml:space="preserve">経費回収率は、類似団体平均値は上回っているが、100％を下回っている状況で推移している。
</t>
    </r>
    <r>
      <rPr>
        <b/>
        <sz val="10"/>
        <rFont val="ＭＳ ゴシック"/>
        <family val="3"/>
        <charset val="128"/>
      </rPr>
      <t xml:space="preserve">【費用の効率性】
</t>
    </r>
    <r>
      <rPr>
        <sz val="10"/>
        <rFont val="ＭＳ ゴシック"/>
        <family val="3"/>
        <charset val="128"/>
      </rPr>
      <t xml:space="preserve">汚水処理原価は、類似団体平均値を下回っている状況が続いている。当該事業は施設整備が比較的に新しく、修繕等の経費が抑えられていることが要因であると考えられる。今後は、施設老朽化により修繕等の経費が増加していくことが想定される。
</t>
    </r>
    <r>
      <rPr>
        <b/>
        <sz val="10"/>
        <rFont val="ＭＳ ゴシック"/>
        <family val="3"/>
        <charset val="128"/>
      </rPr>
      <t xml:space="preserve">【施設の効率性】
</t>
    </r>
    <r>
      <rPr>
        <sz val="10"/>
        <rFont val="ＭＳ ゴシック"/>
        <family val="3"/>
        <charset val="128"/>
      </rPr>
      <t xml:space="preserve">施設利用率は、人口減少が進んでいるため、年々下降し、類似団体平均値との乖離が大きくなっている。今後は施設の統廃合等を検討して、数値の改善を図る必要がある。
</t>
    </r>
    <r>
      <rPr>
        <b/>
        <sz val="10"/>
        <rFont val="ＭＳ ゴシック"/>
        <family val="3"/>
        <charset val="128"/>
      </rPr>
      <t xml:space="preserve">【使用料対象の捕捉】
</t>
    </r>
    <r>
      <rPr>
        <sz val="10"/>
        <rFont val="ＭＳ ゴシック"/>
        <family val="3"/>
        <charset val="128"/>
      </rPr>
      <t>水洗化率は、過去5年間類似団体平均値を大きく上回り微増している状況である。区域内の下水道整備は完了しており、大きな増加は見込めない状況である。</t>
    </r>
    <rPh sb="1" eb="4">
      <t>タンネンド</t>
    </rPh>
    <rPh sb="5" eb="7">
      <t>シュウシ</t>
    </rPh>
    <rPh sb="9" eb="12">
      <t>シュウエキテキ</t>
    </rPh>
    <rPh sb="12" eb="14">
      <t>シュウシ</t>
    </rPh>
    <rPh sb="14" eb="16">
      <t>ヒリツ</t>
    </rPh>
    <rPh sb="22" eb="23">
      <t>オオ</t>
    </rPh>
    <rPh sb="25" eb="27">
      <t>スウチ</t>
    </rPh>
    <rPh sb="28" eb="29">
      <t>サ</t>
    </rPh>
    <rPh sb="35" eb="37">
      <t>クリアゲ</t>
    </rPh>
    <rPh sb="37" eb="39">
      <t>ショウカン</t>
    </rPh>
    <rPh sb="40" eb="41">
      <t>トモナ</t>
    </rPh>
    <rPh sb="42" eb="45">
      <t>ホショウキン</t>
    </rPh>
    <rPh sb="46" eb="48">
      <t>シシュツ</t>
    </rPh>
    <rPh sb="58" eb="60">
      <t>イコウ</t>
    </rPh>
    <rPh sb="66" eb="67">
      <t>チカ</t>
    </rPh>
    <rPh sb="72" eb="74">
      <t>ケイエイ</t>
    </rPh>
    <rPh sb="74" eb="76">
      <t>カイゼン</t>
    </rPh>
    <rPh sb="77" eb="79">
      <t>ケイコウ</t>
    </rPh>
    <rPh sb="87" eb="89">
      <t>サイム</t>
    </rPh>
    <rPh sb="89" eb="91">
      <t>ザンダカ</t>
    </rPh>
    <rPh sb="93" eb="95">
      <t>キギョウ</t>
    </rPh>
    <rPh sb="95" eb="96">
      <t>サイ</t>
    </rPh>
    <rPh sb="96" eb="98">
      <t>ザンダカ</t>
    </rPh>
    <rPh sb="98" eb="99">
      <t>タイ</t>
    </rPh>
    <rPh sb="99" eb="101">
      <t>ジギョウ</t>
    </rPh>
    <rPh sb="101" eb="103">
      <t>キボ</t>
    </rPh>
    <rPh sb="103" eb="105">
      <t>ヒリツ</t>
    </rPh>
    <rPh sb="123" eb="125">
      <t>カリイレ</t>
    </rPh>
    <rPh sb="126" eb="128">
      <t>タガク</t>
    </rPh>
    <rPh sb="137" eb="139">
      <t>ルイジ</t>
    </rPh>
    <rPh sb="139" eb="141">
      <t>ダンタイ</t>
    </rPh>
    <rPh sb="141" eb="143">
      <t>ヘイキン</t>
    </rPh>
    <rPh sb="144" eb="146">
      <t>ウワマワ</t>
    </rPh>
    <rPh sb="152" eb="154">
      <t>ショウカン</t>
    </rPh>
    <rPh sb="155" eb="156">
      <t>スス</t>
    </rPh>
    <rPh sb="157" eb="159">
      <t>ネンネン</t>
    </rPh>
    <rPh sb="159" eb="161">
      <t>ゲンショウ</t>
    </rPh>
    <rPh sb="170" eb="171">
      <t>チョウ</t>
    </rPh>
    <rPh sb="171" eb="174">
      <t>ジュミョウカ</t>
    </rPh>
    <rPh sb="174" eb="176">
      <t>タイサク</t>
    </rPh>
    <rPh sb="177" eb="180">
      <t>トウハイゴウ</t>
    </rPh>
    <rPh sb="180" eb="182">
      <t>ジギョウ</t>
    </rPh>
    <rPh sb="183" eb="185">
      <t>ジッシ</t>
    </rPh>
    <rPh sb="189" eb="191">
      <t>コンゴ</t>
    </rPh>
    <rPh sb="192" eb="194">
      <t>ジョウショウ</t>
    </rPh>
    <rPh sb="201" eb="203">
      <t>ヨソウ</t>
    </rPh>
    <rPh sb="207" eb="209">
      <t>テキセイ</t>
    </rPh>
    <rPh sb="210" eb="212">
      <t>トウシ</t>
    </rPh>
    <rPh sb="212" eb="214">
      <t>キボ</t>
    </rPh>
    <rPh sb="215" eb="217">
      <t>ケントウ</t>
    </rPh>
    <rPh sb="218" eb="220">
      <t>サイム</t>
    </rPh>
    <rPh sb="220" eb="222">
      <t>ザンダカ</t>
    </rPh>
    <rPh sb="223" eb="225">
      <t>ゾウカ</t>
    </rPh>
    <rPh sb="226" eb="229">
      <t>サイショウゲン</t>
    </rPh>
    <rPh sb="230" eb="231">
      <t>オサ</t>
    </rPh>
    <rPh sb="235" eb="237">
      <t>ヒツヨウ</t>
    </rPh>
    <rPh sb="243" eb="245">
      <t>リョウキン</t>
    </rPh>
    <rPh sb="245" eb="247">
      <t>スイジュン</t>
    </rPh>
    <rPh sb="248" eb="251">
      <t>テキセツセイ</t>
    </rPh>
    <rPh sb="253" eb="255">
      <t>ケイヒ</t>
    </rPh>
    <rPh sb="255" eb="257">
      <t>カイシュウ</t>
    </rPh>
    <rPh sb="257" eb="258">
      <t>リツ</t>
    </rPh>
    <rPh sb="260" eb="262">
      <t>ルイジ</t>
    </rPh>
    <rPh sb="262" eb="264">
      <t>ダンタイ</t>
    </rPh>
    <rPh sb="264" eb="266">
      <t>ヘイキン</t>
    </rPh>
    <rPh sb="266" eb="267">
      <t>チ</t>
    </rPh>
    <rPh sb="268" eb="270">
      <t>ウワマワ</t>
    </rPh>
    <rPh sb="281" eb="283">
      <t>シタマワ</t>
    </rPh>
    <rPh sb="287" eb="289">
      <t>ジョウキョウ</t>
    </rPh>
    <rPh sb="290" eb="292">
      <t>スイイ</t>
    </rPh>
    <rPh sb="299" eb="301">
      <t>ヒヨウ</t>
    </rPh>
    <rPh sb="302" eb="305">
      <t>コウリツセイ</t>
    </rPh>
    <rPh sb="307" eb="309">
      <t>オスイ</t>
    </rPh>
    <rPh sb="309" eb="311">
      <t>ショリ</t>
    </rPh>
    <rPh sb="311" eb="313">
      <t>ゲンカ</t>
    </rPh>
    <rPh sb="323" eb="324">
      <t>シタ</t>
    </rPh>
    <rPh sb="329" eb="331">
      <t>ジョウキョウ</t>
    </rPh>
    <rPh sb="332" eb="333">
      <t>ツヅ</t>
    </rPh>
    <rPh sb="338" eb="340">
      <t>トウガイ</t>
    </rPh>
    <rPh sb="340" eb="342">
      <t>ジギョウ</t>
    </rPh>
    <rPh sb="343" eb="345">
      <t>シセツ</t>
    </rPh>
    <rPh sb="345" eb="347">
      <t>セイビ</t>
    </rPh>
    <rPh sb="348" eb="351">
      <t>ヒカクテキ</t>
    </rPh>
    <rPh sb="352" eb="353">
      <t>アタラ</t>
    </rPh>
    <rPh sb="356" eb="358">
      <t>シュウゼン</t>
    </rPh>
    <rPh sb="358" eb="359">
      <t>トウ</t>
    </rPh>
    <rPh sb="360" eb="362">
      <t>ケイヒ</t>
    </rPh>
    <rPh sb="363" eb="364">
      <t>オサ</t>
    </rPh>
    <rPh sb="373" eb="375">
      <t>ヨウイン</t>
    </rPh>
    <rPh sb="379" eb="380">
      <t>カンガ</t>
    </rPh>
    <rPh sb="391" eb="394">
      <t>ロウキュウカ</t>
    </rPh>
    <rPh sb="399" eb="400">
      <t>トウ</t>
    </rPh>
    <rPh sb="421" eb="423">
      <t>シセツ</t>
    </rPh>
    <rPh sb="424" eb="427">
      <t>コウリツセイ</t>
    </rPh>
    <rPh sb="429" eb="431">
      <t>シセツ</t>
    </rPh>
    <rPh sb="431" eb="434">
      <t>リヨウリツ</t>
    </rPh>
    <rPh sb="436" eb="438">
      <t>ジンコウ</t>
    </rPh>
    <rPh sb="438" eb="440">
      <t>ゲンショウ</t>
    </rPh>
    <rPh sb="441" eb="442">
      <t>スス</t>
    </rPh>
    <rPh sb="464" eb="466">
      <t>カイリ</t>
    </rPh>
    <rPh sb="467" eb="468">
      <t>オオ</t>
    </rPh>
    <rPh sb="476" eb="478">
      <t>コンゴ</t>
    </rPh>
    <rPh sb="479" eb="481">
      <t>シセツ</t>
    </rPh>
    <rPh sb="482" eb="485">
      <t>トウハイゴウ</t>
    </rPh>
    <rPh sb="485" eb="486">
      <t>トウ</t>
    </rPh>
    <rPh sb="487" eb="489">
      <t>ケントウ</t>
    </rPh>
    <rPh sb="492" eb="494">
      <t>スウチ</t>
    </rPh>
    <rPh sb="495" eb="497">
      <t>カイゼン</t>
    </rPh>
    <rPh sb="498" eb="499">
      <t>ハカ</t>
    </rPh>
    <rPh sb="500" eb="502">
      <t>ヒツヨウ</t>
    </rPh>
    <rPh sb="508" eb="511">
      <t>シヨウリョウ</t>
    </rPh>
    <rPh sb="511" eb="513">
      <t>タイショウ</t>
    </rPh>
    <rPh sb="514" eb="516">
      <t>ホソク</t>
    </rPh>
    <rPh sb="520" eb="521">
      <t>カ</t>
    </rPh>
    <rPh sb="521" eb="522">
      <t>リツ</t>
    </rPh>
    <rPh sb="524" eb="526">
      <t>カコ</t>
    </rPh>
    <rPh sb="527" eb="529">
      <t>ネンカン</t>
    </rPh>
    <rPh sb="529" eb="531">
      <t>ルイジ</t>
    </rPh>
    <rPh sb="531" eb="533">
      <t>ダンタイ</t>
    </rPh>
    <rPh sb="533" eb="535">
      <t>ヘイキン</t>
    </rPh>
    <rPh sb="535" eb="536">
      <t>チ</t>
    </rPh>
    <rPh sb="537" eb="538">
      <t>オオ</t>
    </rPh>
    <rPh sb="540" eb="542">
      <t>ウワマワ</t>
    </rPh>
    <rPh sb="543" eb="545">
      <t>ビゾウ</t>
    </rPh>
    <rPh sb="549" eb="551">
      <t>ジョウキョウ</t>
    </rPh>
    <rPh sb="555" eb="557">
      <t>クイキ</t>
    </rPh>
    <rPh sb="557" eb="558">
      <t>ナイ</t>
    </rPh>
    <rPh sb="559" eb="562">
      <t>ゲスイドウ</t>
    </rPh>
    <rPh sb="562" eb="564">
      <t>セイビ</t>
    </rPh>
    <rPh sb="565" eb="567">
      <t>カンリョウ</t>
    </rPh>
    <rPh sb="572" eb="573">
      <t>オオ</t>
    </rPh>
    <rPh sb="575" eb="577">
      <t>ゾウカ</t>
    </rPh>
    <rPh sb="578" eb="580">
      <t>ミコ</t>
    </rPh>
    <rPh sb="583" eb="585">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</si>
</sst>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0"/>
      <color theme="1"/>
      <name val="ＭＳ ゴシック"/>
      <family val="3"/>
      <charset val="128"/>
    </font>
    <font>
      <sz val="10"/>
      <color theme="1"/>
      <name val="ＭＳ ゴシック"/>
      <family val="3"/>
      <charset val="128"/>
    </font>
    <font>
      <sz val="10"/>
      <name val="ＭＳ ゴシック"/>
      <family val="3"/>
      <charset val="128"/>
    </font>
    <font>
      <b/>
      <sz val="1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2" fillId="0" borderId="6"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2558376"/>
        <c:axId val="20254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02558376"/>
        <c:axId val="202541840"/>
      </c:lineChart>
      <c:dateAx>
        <c:axId val="202558376"/>
        <c:scaling>
          <c:orientation val="minMax"/>
        </c:scaling>
        <c:delete val="1"/>
        <c:axPos val="b"/>
        <c:numFmt formatCode="ge" sourceLinked="1"/>
        <c:majorTickMark val="none"/>
        <c:minorTickMark val="none"/>
        <c:tickLblPos val="none"/>
        <c:crossAx val="202541840"/>
        <c:crosses val="autoZero"/>
        <c:auto val="1"/>
        <c:lblOffset val="100"/>
        <c:baseTimeUnit val="years"/>
      </c:dateAx>
      <c:valAx>
        <c:axId val="20254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5583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45.69</c:v>
                </c:pt>
                <c:pt idx="1">
                  <c:v>45.28</c:v>
                </c:pt>
                <c:pt idx="2">
                  <c:v>42.96</c:v>
                </c:pt>
                <c:pt idx="3">
                  <c:v>42.26</c:v>
                </c:pt>
                <c:pt idx="4">
                  <c:v>41.23</c:v>
                </c:pt>
              </c:numCache>
            </c:numRef>
          </c:val>
        </c:ser>
        <c:dLbls>
          <c:showLegendKey val="0"/>
          <c:showVal val="0"/>
          <c:showCatName val="0"/>
          <c:showSerName val="0"/>
          <c:showPercent val="0"/>
          <c:showBubbleSize val="0"/>
        </c:dLbls>
        <c:gapWidth val="150"/>
        <c:axId val="203406024"/>
        <c:axId val="20340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203406024"/>
        <c:axId val="203406416"/>
      </c:lineChart>
      <c:dateAx>
        <c:axId val="203406024"/>
        <c:scaling>
          <c:orientation val="minMax"/>
        </c:scaling>
        <c:delete val="1"/>
        <c:axPos val="b"/>
        <c:numFmt formatCode="ge" sourceLinked="1"/>
        <c:majorTickMark val="none"/>
        <c:minorTickMark val="none"/>
        <c:tickLblPos val="none"/>
        <c:crossAx val="203406416"/>
        <c:crosses val="autoZero"/>
        <c:auto val="1"/>
        <c:lblOffset val="100"/>
        <c:baseTimeUnit val="years"/>
      </c:dateAx>
      <c:valAx>
        <c:axId val="20340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0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95.85</c:v>
                </c:pt>
                <c:pt idx="1">
                  <c:v>96</c:v>
                </c:pt>
                <c:pt idx="2">
                  <c:v>96.38</c:v>
                </c:pt>
                <c:pt idx="3">
                  <c:v>96.58</c:v>
                </c:pt>
                <c:pt idx="4">
                  <c:v>96.58</c:v>
                </c:pt>
              </c:numCache>
            </c:numRef>
          </c:val>
        </c:ser>
        <c:dLbls>
          <c:showLegendKey val="0"/>
          <c:showVal val="0"/>
          <c:showCatName val="0"/>
          <c:showSerName val="0"/>
          <c:showPercent val="0"/>
          <c:showBubbleSize val="0"/>
        </c:dLbls>
        <c:gapWidth val="150"/>
        <c:axId val="203407592"/>
        <c:axId val="20340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203407592"/>
        <c:axId val="203407984"/>
      </c:lineChart>
      <c:dateAx>
        <c:axId val="203407592"/>
        <c:scaling>
          <c:orientation val="minMax"/>
        </c:scaling>
        <c:delete val="1"/>
        <c:axPos val="b"/>
        <c:numFmt formatCode="ge" sourceLinked="1"/>
        <c:majorTickMark val="none"/>
        <c:minorTickMark val="none"/>
        <c:tickLblPos val="none"/>
        <c:crossAx val="203407984"/>
        <c:crosses val="autoZero"/>
        <c:auto val="1"/>
        <c:lblOffset val="100"/>
        <c:baseTimeUnit val="years"/>
      </c:dateAx>
      <c:valAx>
        <c:axId val="20340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40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88.51</c:v>
                </c:pt>
                <c:pt idx="1">
                  <c:v>90.28</c:v>
                </c:pt>
                <c:pt idx="2">
                  <c:v>67.430000000000007</c:v>
                </c:pt>
                <c:pt idx="3">
                  <c:v>96.81</c:v>
                </c:pt>
                <c:pt idx="4">
                  <c:v>97.35</c:v>
                </c:pt>
              </c:numCache>
            </c:numRef>
          </c:val>
        </c:ser>
        <c:dLbls>
          <c:showLegendKey val="0"/>
          <c:showVal val="0"/>
          <c:showCatName val="0"/>
          <c:showSerName val="0"/>
          <c:showPercent val="0"/>
          <c:showBubbleSize val="0"/>
        </c:dLbls>
        <c:gapWidth val="150"/>
        <c:axId val="203509056"/>
        <c:axId val="20299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509056"/>
        <c:axId val="202992656"/>
      </c:lineChart>
      <c:dateAx>
        <c:axId val="203509056"/>
        <c:scaling>
          <c:orientation val="minMax"/>
        </c:scaling>
        <c:delete val="1"/>
        <c:axPos val="b"/>
        <c:numFmt formatCode="ge" sourceLinked="1"/>
        <c:majorTickMark val="none"/>
        <c:minorTickMark val="none"/>
        <c:tickLblPos val="none"/>
        <c:crossAx val="202992656"/>
        <c:crosses val="autoZero"/>
        <c:auto val="1"/>
        <c:lblOffset val="100"/>
        <c:baseTimeUnit val="years"/>
      </c:dateAx>
      <c:valAx>
        <c:axId val="2029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09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970056"/>
        <c:axId val="20297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970056"/>
        <c:axId val="202970440"/>
      </c:lineChart>
      <c:dateAx>
        <c:axId val="202970056"/>
        <c:scaling>
          <c:orientation val="minMax"/>
        </c:scaling>
        <c:delete val="1"/>
        <c:axPos val="b"/>
        <c:numFmt formatCode="ge" sourceLinked="1"/>
        <c:majorTickMark val="none"/>
        <c:minorTickMark val="none"/>
        <c:tickLblPos val="none"/>
        <c:crossAx val="202970440"/>
        <c:crosses val="autoZero"/>
        <c:auto val="1"/>
        <c:lblOffset val="100"/>
        <c:baseTimeUnit val="years"/>
      </c:dateAx>
      <c:valAx>
        <c:axId val="202970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7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963280"/>
        <c:axId val="20312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963280"/>
        <c:axId val="203125888"/>
      </c:lineChart>
      <c:dateAx>
        <c:axId val="202963280"/>
        <c:scaling>
          <c:orientation val="minMax"/>
        </c:scaling>
        <c:delete val="1"/>
        <c:axPos val="b"/>
        <c:numFmt formatCode="ge" sourceLinked="1"/>
        <c:majorTickMark val="none"/>
        <c:minorTickMark val="none"/>
        <c:tickLblPos val="none"/>
        <c:crossAx val="203125888"/>
        <c:crosses val="autoZero"/>
        <c:auto val="1"/>
        <c:lblOffset val="100"/>
        <c:baseTimeUnit val="years"/>
      </c:dateAx>
      <c:valAx>
        <c:axId val="20312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96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142440"/>
        <c:axId val="203142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142440"/>
        <c:axId val="203142832"/>
      </c:lineChart>
      <c:dateAx>
        <c:axId val="203142440"/>
        <c:scaling>
          <c:orientation val="minMax"/>
        </c:scaling>
        <c:delete val="1"/>
        <c:axPos val="b"/>
        <c:numFmt formatCode="ge" sourceLinked="1"/>
        <c:majorTickMark val="none"/>
        <c:minorTickMark val="none"/>
        <c:tickLblPos val="none"/>
        <c:crossAx val="203142832"/>
        <c:crosses val="autoZero"/>
        <c:auto val="1"/>
        <c:lblOffset val="100"/>
        <c:baseTimeUnit val="years"/>
      </c:dateAx>
      <c:valAx>
        <c:axId val="20314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142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144008"/>
        <c:axId val="20314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144008"/>
        <c:axId val="203144400"/>
      </c:lineChart>
      <c:dateAx>
        <c:axId val="203144008"/>
        <c:scaling>
          <c:orientation val="minMax"/>
        </c:scaling>
        <c:delete val="1"/>
        <c:axPos val="b"/>
        <c:numFmt formatCode="ge" sourceLinked="1"/>
        <c:majorTickMark val="none"/>
        <c:minorTickMark val="none"/>
        <c:tickLblPos val="none"/>
        <c:crossAx val="203144400"/>
        <c:crosses val="autoZero"/>
        <c:auto val="1"/>
        <c:lblOffset val="100"/>
        <c:baseTimeUnit val="years"/>
      </c:dateAx>
      <c:valAx>
        <c:axId val="20314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144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1578.9</c:v>
                </c:pt>
                <c:pt idx="1">
                  <c:v>1571.68</c:v>
                </c:pt>
                <c:pt idx="2">
                  <c:v>1156.8900000000001</c:v>
                </c:pt>
                <c:pt idx="3">
                  <c:v>1179.45</c:v>
                </c:pt>
                <c:pt idx="4">
                  <c:v>1039.8399999999999</c:v>
                </c:pt>
              </c:numCache>
            </c:numRef>
          </c:val>
        </c:ser>
        <c:dLbls>
          <c:showLegendKey val="0"/>
          <c:showVal val="0"/>
          <c:showCatName val="0"/>
          <c:showSerName val="0"/>
          <c:showPercent val="0"/>
          <c:showBubbleSize val="0"/>
        </c:dLbls>
        <c:gapWidth val="150"/>
        <c:axId val="203614064"/>
        <c:axId val="203614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203614064"/>
        <c:axId val="203614456"/>
      </c:lineChart>
      <c:dateAx>
        <c:axId val="203614064"/>
        <c:scaling>
          <c:orientation val="minMax"/>
        </c:scaling>
        <c:delete val="1"/>
        <c:axPos val="b"/>
        <c:numFmt formatCode="ge" sourceLinked="1"/>
        <c:majorTickMark val="none"/>
        <c:minorTickMark val="none"/>
        <c:tickLblPos val="none"/>
        <c:crossAx val="203614456"/>
        <c:crosses val="autoZero"/>
        <c:auto val="1"/>
        <c:lblOffset val="100"/>
        <c:baseTimeUnit val="years"/>
      </c:dateAx>
      <c:valAx>
        <c:axId val="203614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75.61</c:v>
                </c:pt>
                <c:pt idx="1">
                  <c:v>79.010000000000005</c:v>
                </c:pt>
                <c:pt idx="2">
                  <c:v>67.040000000000006</c:v>
                </c:pt>
                <c:pt idx="3">
                  <c:v>98.45</c:v>
                </c:pt>
                <c:pt idx="4">
                  <c:v>83.89</c:v>
                </c:pt>
              </c:numCache>
            </c:numRef>
          </c:val>
        </c:ser>
        <c:dLbls>
          <c:showLegendKey val="0"/>
          <c:showVal val="0"/>
          <c:showCatName val="0"/>
          <c:showSerName val="0"/>
          <c:showPercent val="0"/>
          <c:showBubbleSize val="0"/>
        </c:dLbls>
        <c:gapWidth val="150"/>
        <c:axId val="203615632"/>
        <c:axId val="203616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203615632"/>
        <c:axId val="203616024"/>
      </c:lineChart>
      <c:dateAx>
        <c:axId val="203615632"/>
        <c:scaling>
          <c:orientation val="minMax"/>
        </c:scaling>
        <c:delete val="1"/>
        <c:axPos val="b"/>
        <c:numFmt formatCode="ge" sourceLinked="1"/>
        <c:majorTickMark val="none"/>
        <c:minorTickMark val="none"/>
        <c:tickLblPos val="none"/>
        <c:crossAx val="203616024"/>
        <c:crosses val="autoZero"/>
        <c:auto val="1"/>
        <c:lblOffset val="100"/>
        <c:baseTimeUnit val="years"/>
      </c:dateAx>
      <c:valAx>
        <c:axId val="203616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5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249.68</c:v>
                </c:pt>
                <c:pt idx="1">
                  <c:v>238.69</c:v>
                </c:pt>
                <c:pt idx="2">
                  <c:v>280.85000000000002</c:v>
                </c:pt>
                <c:pt idx="3">
                  <c:v>191.88</c:v>
                </c:pt>
                <c:pt idx="4">
                  <c:v>248.4</c:v>
                </c:pt>
              </c:numCache>
            </c:numRef>
          </c:val>
        </c:ser>
        <c:dLbls>
          <c:showLegendKey val="0"/>
          <c:showVal val="0"/>
          <c:showCatName val="0"/>
          <c:showSerName val="0"/>
          <c:showPercent val="0"/>
          <c:showBubbleSize val="0"/>
        </c:dLbls>
        <c:gapWidth val="150"/>
        <c:axId val="203617200"/>
        <c:axId val="203617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03617200"/>
        <c:axId val="203617592"/>
      </c:lineChart>
      <c:dateAx>
        <c:axId val="203617200"/>
        <c:scaling>
          <c:orientation val="minMax"/>
        </c:scaling>
        <c:delete val="1"/>
        <c:axPos val="b"/>
        <c:numFmt formatCode="ge" sourceLinked="1"/>
        <c:majorTickMark val="none"/>
        <c:minorTickMark val="none"/>
        <c:tickLblPos val="none"/>
        <c:crossAx val="203617592"/>
        <c:crosses val="autoZero"/>
        <c:auto val="1"/>
        <c:lblOffset val="100"/>
        <c:baseTimeUnit val="years"/>
      </c:dateAx>
      <c:valAx>
        <c:axId val="203617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C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9" t="str">
        <f>データ!H6</f>
        <v>兵庫県　養父市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6" t="s">
        <v>1</v>
      </c>
      <c r="C7" s="76"/>
      <c r="D7" s="76"/>
      <c r="E7" s="76"/>
      <c r="F7" s="76"/>
      <c r="G7" s="76"/>
      <c r="H7" s="76"/>
      <c r="I7" s="76" t="s">
        <v>2</v>
      </c>
      <c r="J7" s="76"/>
      <c r="K7" s="76"/>
      <c r="L7" s="76"/>
      <c r="M7" s="76"/>
      <c r="N7" s="76"/>
      <c r="O7" s="76"/>
      <c r="P7" s="76" t="s">
        <v>3</v>
      </c>
      <c r="Q7" s="76"/>
      <c r="R7" s="76"/>
      <c r="S7" s="76"/>
      <c r="T7" s="76"/>
      <c r="U7" s="76"/>
      <c r="V7" s="76"/>
      <c r="W7" s="76" t="s">
        <v>4</v>
      </c>
      <c r="X7" s="76"/>
      <c r="Y7" s="76"/>
      <c r="Z7" s="76"/>
      <c r="AA7" s="76"/>
      <c r="AB7" s="76"/>
      <c r="AC7" s="76"/>
      <c r="AD7" s="3"/>
      <c r="AE7" s="3"/>
      <c r="AF7" s="3"/>
      <c r="AG7" s="3"/>
      <c r="AH7" s="3"/>
      <c r="AI7" s="3"/>
      <c r="AJ7" s="3"/>
      <c r="AK7" s="3"/>
      <c r="AL7" s="76" t="s">
        <v>5</v>
      </c>
      <c r="AM7" s="76"/>
      <c r="AN7" s="76"/>
      <c r="AO7" s="76"/>
      <c r="AP7" s="76"/>
      <c r="AQ7" s="76"/>
      <c r="AR7" s="76"/>
      <c r="AS7" s="76"/>
      <c r="AT7" s="76" t="s">
        <v>6</v>
      </c>
      <c r="AU7" s="76"/>
      <c r="AV7" s="76"/>
      <c r="AW7" s="76"/>
      <c r="AX7" s="76"/>
      <c r="AY7" s="76"/>
      <c r="AZ7" s="76"/>
      <c r="BA7" s="76"/>
      <c r="BB7" s="76" t="s">
        <v>7</v>
      </c>
      <c r="BC7" s="76"/>
      <c r="BD7" s="76"/>
      <c r="BE7" s="76"/>
      <c r="BF7" s="76"/>
      <c r="BG7" s="76"/>
      <c r="BH7" s="76"/>
      <c r="BI7" s="76"/>
      <c r="BJ7" s="3"/>
      <c r="BK7" s="3"/>
      <c r="BL7" s="4" t="s">
        <v>8</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3"/>
      <c r="AE8" s="3"/>
      <c r="AF8" s="3"/>
      <c r="AG8" s="3"/>
      <c r="AH8" s="3"/>
      <c r="AI8" s="3"/>
      <c r="AJ8" s="3"/>
      <c r="AK8" s="3"/>
      <c r="AL8" s="71">
        <f>データ!R6</f>
        <v>25566</v>
      </c>
      <c r="AM8" s="71"/>
      <c r="AN8" s="71"/>
      <c r="AO8" s="71"/>
      <c r="AP8" s="71"/>
      <c r="AQ8" s="71"/>
      <c r="AR8" s="71"/>
      <c r="AS8" s="71"/>
      <c r="AT8" s="70">
        <f>データ!S6</f>
        <v>422.91</v>
      </c>
      <c r="AU8" s="70"/>
      <c r="AV8" s="70"/>
      <c r="AW8" s="70"/>
      <c r="AX8" s="70"/>
      <c r="AY8" s="70"/>
      <c r="AZ8" s="70"/>
      <c r="BA8" s="70"/>
      <c r="BB8" s="70">
        <f>データ!T6</f>
        <v>60.45</v>
      </c>
      <c r="BC8" s="70"/>
      <c r="BD8" s="70"/>
      <c r="BE8" s="70"/>
      <c r="BF8" s="70"/>
      <c r="BG8" s="70"/>
      <c r="BH8" s="70"/>
      <c r="BI8" s="70"/>
      <c r="BJ8" s="3"/>
      <c r="BK8" s="3"/>
      <c r="BL8" s="74" t="s">
        <v>9</v>
      </c>
      <c r="BM8" s="75"/>
      <c r="BN8" s="7" t="s">
        <v>10</v>
      </c>
      <c r="BO8" s="8"/>
      <c r="BP8" s="8"/>
      <c r="BQ8" s="8"/>
      <c r="BR8" s="8"/>
      <c r="BS8" s="8"/>
      <c r="BT8" s="8"/>
      <c r="BU8" s="8"/>
      <c r="BV8" s="8"/>
      <c r="BW8" s="8"/>
      <c r="BX8" s="8"/>
      <c r="BY8" s="9"/>
    </row>
    <row r="9" spans="1:78" ht="18.75" customHeight="1">
      <c r="A9" s="2"/>
      <c r="B9" s="76" t="s">
        <v>11</v>
      </c>
      <c r="C9" s="76"/>
      <c r="D9" s="76"/>
      <c r="E9" s="76"/>
      <c r="F9" s="76"/>
      <c r="G9" s="76"/>
      <c r="H9" s="76"/>
      <c r="I9" s="76" t="s">
        <v>12</v>
      </c>
      <c r="J9" s="76"/>
      <c r="K9" s="76"/>
      <c r="L9" s="76"/>
      <c r="M9" s="76"/>
      <c r="N9" s="76"/>
      <c r="O9" s="76"/>
      <c r="P9" s="76" t="s">
        <v>13</v>
      </c>
      <c r="Q9" s="76"/>
      <c r="R9" s="76"/>
      <c r="S9" s="76"/>
      <c r="T9" s="76"/>
      <c r="U9" s="76"/>
      <c r="V9" s="76"/>
      <c r="W9" s="76" t="s">
        <v>14</v>
      </c>
      <c r="X9" s="76"/>
      <c r="Y9" s="76"/>
      <c r="Z9" s="76"/>
      <c r="AA9" s="76"/>
      <c r="AB9" s="76"/>
      <c r="AC9" s="76"/>
      <c r="AD9" s="76" t="s">
        <v>15</v>
      </c>
      <c r="AE9" s="76"/>
      <c r="AF9" s="76"/>
      <c r="AG9" s="76"/>
      <c r="AH9" s="76"/>
      <c r="AI9" s="76"/>
      <c r="AJ9" s="76"/>
      <c r="AK9" s="3"/>
      <c r="AL9" s="76" t="s">
        <v>16</v>
      </c>
      <c r="AM9" s="76"/>
      <c r="AN9" s="76"/>
      <c r="AO9" s="76"/>
      <c r="AP9" s="76"/>
      <c r="AQ9" s="76"/>
      <c r="AR9" s="76"/>
      <c r="AS9" s="76"/>
      <c r="AT9" s="76" t="s">
        <v>17</v>
      </c>
      <c r="AU9" s="76"/>
      <c r="AV9" s="76"/>
      <c r="AW9" s="76"/>
      <c r="AX9" s="76"/>
      <c r="AY9" s="76"/>
      <c r="AZ9" s="76"/>
      <c r="BA9" s="76"/>
      <c r="BB9" s="76" t="s">
        <v>18</v>
      </c>
      <c r="BC9" s="76"/>
      <c r="BD9" s="76"/>
      <c r="BE9" s="76"/>
      <c r="BF9" s="76"/>
      <c r="BG9" s="76"/>
      <c r="BH9" s="76"/>
      <c r="BI9" s="76"/>
      <c r="BJ9" s="3"/>
      <c r="BK9" s="3"/>
      <c r="BL9" s="68" t="s">
        <v>19</v>
      </c>
      <c r="BM9" s="69"/>
      <c r="BN9" s="10" t="s">
        <v>20</v>
      </c>
      <c r="BO9" s="11"/>
      <c r="BP9" s="11"/>
      <c r="BQ9" s="11"/>
      <c r="BR9" s="11"/>
      <c r="BS9" s="11"/>
      <c r="BT9" s="11"/>
      <c r="BU9" s="11"/>
      <c r="BV9" s="11"/>
      <c r="BW9" s="11"/>
      <c r="BX9" s="11"/>
      <c r="BY9" s="12"/>
    </row>
    <row r="10" spans="1:78" ht="18.75" customHeight="1">
      <c r="A10" s="2"/>
      <c r="B10" s="70" t="str">
        <f>データ!M6</f>
        <v>-</v>
      </c>
      <c r="C10" s="70"/>
      <c r="D10" s="70"/>
      <c r="E10" s="70"/>
      <c r="F10" s="70"/>
      <c r="G10" s="70"/>
      <c r="H10" s="70"/>
      <c r="I10" s="70" t="str">
        <f>データ!N6</f>
        <v>該当数値なし</v>
      </c>
      <c r="J10" s="70"/>
      <c r="K10" s="70"/>
      <c r="L10" s="70"/>
      <c r="M10" s="70"/>
      <c r="N10" s="70"/>
      <c r="O10" s="70"/>
      <c r="P10" s="70">
        <f>データ!O6</f>
        <v>24.46</v>
      </c>
      <c r="Q10" s="70"/>
      <c r="R10" s="70"/>
      <c r="S10" s="70"/>
      <c r="T10" s="70"/>
      <c r="U10" s="70"/>
      <c r="V10" s="70"/>
      <c r="W10" s="70">
        <f>データ!P6</f>
        <v>91.64</v>
      </c>
      <c r="X10" s="70"/>
      <c r="Y10" s="70"/>
      <c r="Z10" s="70"/>
      <c r="AA10" s="70"/>
      <c r="AB10" s="70"/>
      <c r="AC10" s="70"/>
      <c r="AD10" s="71">
        <f>データ!Q6</f>
        <v>3680</v>
      </c>
      <c r="AE10" s="71"/>
      <c r="AF10" s="71"/>
      <c r="AG10" s="71"/>
      <c r="AH10" s="71"/>
      <c r="AI10" s="71"/>
      <c r="AJ10" s="71"/>
      <c r="AK10" s="2"/>
      <c r="AL10" s="71">
        <f>データ!U6</f>
        <v>6254</v>
      </c>
      <c r="AM10" s="71"/>
      <c r="AN10" s="71"/>
      <c r="AO10" s="71"/>
      <c r="AP10" s="71"/>
      <c r="AQ10" s="71"/>
      <c r="AR10" s="71"/>
      <c r="AS10" s="71"/>
      <c r="AT10" s="70">
        <f>データ!V6</f>
        <v>2.0299999999999998</v>
      </c>
      <c r="AU10" s="70"/>
      <c r="AV10" s="70"/>
      <c r="AW10" s="70"/>
      <c r="AX10" s="70"/>
      <c r="AY10" s="70"/>
      <c r="AZ10" s="70"/>
      <c r="BA10" s="70"/>
      <c r="BB10" s="70">
        <f>データ!W6</f>
        <v>3080.79</v>
      </c>
      <c r="BC10" s="70"/>
      <c r="BD10" s="70"/>
      <c r="BE10" s="70"/>
      <c r="BF10" s="70"/>
      <c r="BG10" s="70"/>
      <c r="BH10" s="70"/>
      <c r="BI10" s="70"/>
      <c r="BJ10" s="2"/>
      <c r="BK10" s="2"/>
      <c r="BL10" s="72" t="s">
        <v>21</v>
      </c>
      <c r="BM10" s="73"/>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0" t="s">
        <v>25</v>
      </c>
      <c r="BM14" s="41"/>
      <c r="BN14" s="41"/>
      <c r="BO14" s="41"/>
      <c r="BP14" s="41"/>
      <c r="BQ14" s="41"/>
      <c r="BR14" s="41"/>
      <c r="BS14" s="41"/>
      <c r="BT14" s="41"/>
      <c r="BU14" s="41"/>
      <c r="BV14" s="41"/>
      <c r="BW14" s="41"/>
      <c r="BX14" s="41"/>
      <c r="BY14" s="41"/>
      <c r="BZ14" s="42"/>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110</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62"/>
      <c r="BM34" s="63"/>
      <c r="BN34" s="63"/>
      <c r="BO34" s="63"/>
      <c r="BP34" s="63"/>
      <c r="BQ34" s="63"/>
      <c r="BR34" s="63"/>
      <c r="BS34" s="63"/>
      <c r="BT34" s="63"/>
      <c r="BU34" s="63"/>
      <c r="BV34" s="63"/>
      <c r="BW34" s="63"/>
      <c r="BX34" s="63"/>
      <c r="BY34" s="63"/>
      <c r="BZ34" s="64"/>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62"/>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4" t="s">
        <v>35</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6"/>
      <c r="BM60" s="47"/>
      <c r="BN60" s="47"/>
      <c r="BO60" s="47"/>
      <c r="BP60" s="47"/>
      <c r="BQ60" s="47"/>
      <c r="BR60" s="47"/>
      <c r="BS60" s="47"/>
      <c r="BT60" s="47"/>
      <c r="BU60" s="47"/>
      <c r="BV60" s="47"/>
      <c r="BW60" s="47"/>
      <c r="BX60" s="47"/>
      <c r="BY60" s="47"/>
      <c r="BZ60" s="48"/>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1" t="s">
        <v>51</v>
      </c>
      <c r="I3" s="82"/>
      <c r="J3" s="82"/>
      <c r="K3" s="82"/>
      <c r="L3" s="82"/>
      <c r="M3" s="82"/>
      <c r="N3" s="82"/>
      <c r="O3" s="82"/>
      <c r="P3" s="82"/>
      <c r="Q3" s="82"/>
      <c r="R3" s="82"/>
      <c r="S3" s="82"/>
      <c r="T3" s="82"/>
      <c r="U3" s="82"/>
      <c r="V3" s="82"/>
      <c r="W3" s="83"/>
      <c r="X3" s="87" t="s">
        <v>52</v>
      </c>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t="s">
        <v>53</v>
      </c>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row>
    <row r="4" spans="1:144">
      <c r="A4" s="26" t="s">
        <v>54</v>
      </c>
      <c r="B4" s="28"/>
      <c r="C4" s="28"/>
      <c r="D4" s="28"/>
      <c r="E4" s="28"/>
      <c r="F4" s="28"/>
      <c r="G4" s="28"/>
      <c r="H4" s="84"/>
      <c r="I4" s="85"/>
      <c r="J4" s="85"/>
      <c r="K4" s="85"/>
      <c r="L4" s="85"/>
      <c r="M4" s="85"/>
      <c r="N4" s="85"/>
      <c r="O4" s="85"/>
      <c r="P4" s="85"/>
      <c r="Q4" s="85"/>
      <c r="R4" s="85"/>
      <c r="S4" s="85"/>
      <c r="T4" s="85"/>
      <c r="U4" s="85"/>
      <c r="V4" s="85"/>
      <c r="W4" s="86"/>
      <c r="X4" s="80" t="s">
        <v>55</v>
      </c>
      <c r="Y4" s="80"/>
      <c r="Z4" s="80"/>
      <c r="AA4" s="80"/>
      <c r="AB4" s="80"/>
      <c r="AC4" s="80"/>
      <c r="AD4" s="80"/>
      <c r="AE4" s="80"/>
      <c r="AF4" s="80"/>
      <c r="AG4" s="80"/>
      <c r="AH4" s="80"/>
      <c r="AI4" s="80" t="s">
        <v>56</v>
      </c>
      <c r="AJ4" s="80"/>
      <c r="AK4" s="80"/>
      <c r="AL4" s="80"/>
      <c r="AM4" s="80"/>
      <c r="AN4" s="80"/>
      <c r="AO4" s="80"/>
      <c r="AP4" s="80"/>
      <c r="AQ4" s="80"/>
      <c r="AR4" s="80"/>
      <c r="AS4" s="80"/>
      <c r="AT4" s="80" t="s">
        <v>57</v>
      </c>
      <c r="AU4" s="80"/>
      <c r="AV4" s="80"/>
      <c r="AW4" s="80"/>
      <c r="AX4" s="80"/>
      <c r="AY4" s="80"/>
      <c r="AZ4" s="80"/>
      <c r="BA4" s="80"/>
      <c r="BB4" s="80"/>
      <c r="BC4" s="80"/>
      <c r="BD4" s="80"/>
      <c r="BE4" s="80" t="s">
        <v>58</v>
      </c>
      <c r="BF4" s="80"/>
      <c r="BG4" s="80"/>
      <c r="BH4" s="80"/>
      <c r="BI4" s="80"/>
      <c r="BJ4" s="80"/>
      <c r="BK4" s="80"/>
      <c r="BL4" s="80"/>
      <c r="BM4" s="80"/>
      <c r="BN4" s="80"/>
      <c r="BO4" s="80"/>
      <c r="BP4" s="80" t="s">
        <v>59</v>
      </c>
      <c r="BQ4" s="80"/>
      <c r="BR4" s="80"/>
      <c r="BS4" s="80"/>
      <c r="BT4" s="80"/>
      <c r="BU4" s="80"/>
      <c r="BV4" s="80"/>
      <c r="BW4" s="80"/>
      <c r="BX4" s="80"/>
      <c r="BY4" s="80"/>
      <c r="BZ4" s="80"/>
      <c r="CA4" s="80" t="s">
        <v>60</v>
      </c>
      <c r="CB4" s="80"/>
      <c r="CC4" s="80"/>
      <c r="CD4" s="80"/>
      <c r="CE4" s="80"/>
      <c r="CF4" s="80"/>
      <c r="CG4" s="80"/>
      <c r="CH4" s="80"/>
      <c r="CI4" s="80"/>
      <c r="CJ4" s="80"/>
      <c r="CK4" s="80"/>
      <c r="CL4" s="80" t="s">
        <v>61</v>
      </c>
      <c r="CM4" s="80"/>
      <c r="CN4" s="80"/>
      <c r="CO4" s="80"/>
      <c r="CP4" s="80"/>
      <c r="CQ4" s="80"/>
      <c r="CR4" s="80"/>
      <c r="CS4" s="80"/>
      <c r="CT4" s="80"/>
      <c r="CU4" s="80"/>
      <c r="CV4" s="80"/>
      <c r="CW4" s="80" t="s">
        <v>62</v>
      </c>
      <c r="CX4" s="80"/>
      <c r="CY4" s="80"/>
      <c r="CZ4" s="80"/>
      <c r="DA4" s="80"/>
      <c r="DB4" s="80"/>
      <c r="DC4" s="80"/>
      <c r="DD4" s="80"/>
      <c r="DE4" s="80"/>
      <c r="DF4" s="80"/>
      <c r="DG4" s="80"/>
      <c r="DH4" s="80" t="s">
        <v>63</v>
      </c>
      <c r="DI4" s="80"/>
      <c r="DJ4" s="80"/>
      <c r="DK4" s="80"/>
      <c r="DL4" s="80"/>
      <c r="DM4" s="80"/>
      <c r="DN4" s="80"/>
      <c r="DO4" s="80"/>
      <c r="DP4" s="80"/>
      <c r="DQ4" s="80"/>
      <c r="DR4" s="80"/>
      <c r="DS4" s="80" t="s">
        <v>64</v>
      </c>
      <c r="DT4" s="80"/>
      <c r="DU4" s="80"/>
      <c r="DV4" s="80"/>
      <c r="DW4" s="80"/>
      <c r="DX4" s="80"/>
      <c r="DY4" s="80"/>
      <c r="DZ4" s="80"/>
      <c r="EA4" s="80"/>
      <c r="EB4" s="80"/>
      <c r="EC4" s="80"/>
      <c r="ED4" s="80" t="s">
        <v>65</v>
      </c>
      <c r="EE4" s="80"/>
      <c r="EF4" s="80"/>
      <c r="EG4" s="80"/>
      <c r="EH4" s="80"/>
      <c r="EI4" s="80"/>
      <c r="EJ4" s="80"/>
      <c r="EK4" s="80"/>
      <c r="EL4" s="80"/>
      <c r="EM4" s="80"/>
      <c r="EN4" s="80"/>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282227</v>
      </c>
      <c r="D6" s="31">
        <f t="shared" si="3"/>
        <v>47</v>
      </c>
      <c r="E6" s="31">
        <f t="shared" si="3"/>
        <v>17</v>
      </c>
      <c r="F6" s="31">
        <f t="shared" si="3"/>
        <v>5</v>
      </c>
      <c r="G6" s="31">
        <f t="shared" si="3"/>
        <v>0</v>
      </c>
      <c r="H6" s="31" t="str">
        <f t="shared" si="3"/>
        <v>兵庫県　養父市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24.46</v>
      </c>
      <c r="P6" s="32">
        <f t="shared" si="3"/>
        <v>91.64</v>
      </c>
      <c r="Q6" s="32">
        <f t="shared" si="3"/>
        <v>3680</v>
      </c>
      <c r="R6" s="32">
        <f t="shared" si="3"/>
        <v>25566</v>
      </c>
      <c r="S6" s="32">
        <f t="shared" si="3"/>
        <v>422.91</v>
      </c>
      <c r="T6" s="32">
        <f t="shared" si="3"/>
        <v>60.45</v>
      </c>
      <c r="U6" s="32">
        <f t="shared" si="3"/>
        <v>6254</v>
      </c>
      <c r="V6" s="32">
        <f t="shared" si="3"/>
        <v>2.0299999999999998</v>
      </c>
      <c r="W6" s="32">
        <f t="shared" si="3"/>
        <v>3080.79</v>
      </c>
      <c r="X6" s="33">
        <f>IF(X7="",NA(),X7)</f>
        <v>88.51</v>
      </c>
      <c r="Y6" s="33">
        <f t="shared" ref="Y6:AG6" si="4">IF(Y7="",NA(),Y7)</f>
        <v>90.28</v>
      </c>
      <c r="Z6" s="33">
        <f t="shared" si="4"/>
        <v>67.430000000000007</v>
      </c>
      <c r="AA6" s="33">
        <f t="shared" si="4"/>
        <v>96.81</v>
      </c>
      <c r="AB6" s="33">
        <f t="shared" si="4"/>
        <v>97.35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1578.9</v>
      </c>
      <c r="BF6" s="33">
        <f t="shared" ref="BF6:BN6" si="7">IF(BF7="",NA(),BF7)</f>
        <v>1571.68</v>
      </c>
      <c r="BG6" s="33">
        <f t="shared" si="7"/>
        <v>1156.8900000000001</v>
      </c>
      <c r="BH6" s="33">
        <f t="shared" si="7"/>
        <v>1179.45</v>
      </c>
      <c r="BI6" s="33">
        <f t="shared" si="7"/>
        <v>1039.8399999999999</v>
      </c>
      <c r="BJ6" s="33">
        <f t="shared" si="7"/>
        <v>1267.26</v>
      </c>
      <c r="BK6" s="33">
        <f t="shared" si="7"/>
        <v>1239.2</v>
      </c>
      <c r="BL6" s="33">
        <f t="shared" si="7"/>
        <v>1197.82</v>
      </c>
      <c r="BM6" s="33">
        <f t="shared" si="7"/>
        <v>1126.77</v>
      </c>
      <c r="BN6" s="33">
        <f t="shared" si="7"/>
        <v>1044.8</v>
      </c>
      <c r="BO6" s="32" t="str">
        <f>IF(BO7="","",IF(BO7="-","【-】","【"&amp;SUBSTITUTE(TEXT(BO7,"#,##0.00"),"-","△")&amp;"】"))</f>
        <v>【992.47】</v>
      </c>
      <c r="BP6" s="33">
        <f>IF(BP7="",NA(),BP7)</f>
        <v>75.61</v>
      </c>
      <c r="BQ6" s="33">
        <f t="shared" ref="BQ6:BY6" si="8">IF(BQ7="",NA(),BQ7)</f>
        <v>79.010000000000005</v>
      </c>
      <c r="BR6" s="33">
        <f t="shared" si="8"/>
        <v>67.040000000000006</v>
      </c>
      <c r="BS6" s="33">
        <f t="shared" si="8"/>
        <v>98.45</v>
      </c>
      <c r="BT6" s="33">
        <f t="shared" si="8"/>
        <v>83.89</v>
      </c>
      <c r="BU6" s="33">
        <f t="shared" si="8"/>
        <v>53.42</v>
      </c>
      <c r="BV6" s="33">
        <f t="shared" si="8"/>
        <v>51.56</v>
      </c>
      <c r="BW6" s="33">
        <f t="shared" si="8"/>
        <v>51.03</v>
      </c>
      <c r="BX6" s="33">
        <f t="shared" si="8"/>
        <v>50.9</v>
      </c>
      <c r="BY6" s="33">
        <f t="shared" si="8"/>
        <v>50.82</v>
      </c>
      <c r="BZ6" s="32" t="str">
        <f>IF(BZ7="","",IF(BZ7="-","【-】","【"&amp;SUBSTITUTE(TEXT(BZ7,"#,##0.00"),"-","△")&amp;"】"))</f>
        <v>【51.49】</v>
      </c>
      <c r="CA6" s="33">
        <f>IF(CA7="",NA(),CA7)</f>
        <v>249.68</v>
      </c>
      <c r="CB6" s="33">
        <f t="shared" ref="CB6:CJ6" si="9">IF(CB7="",NA(),CB7)</f>
        <v>238.69</v>
      </c>
      <c r="CC6" s="33">
        <f t="shared" si="9"/>
        <v>280.85000000000002</v>
      </c>
      <c r="CD6" s="33">
        <f t="shared" si="9"/>
        <v>191.88</v>
      </c>
      <c r="CE6" s="33">
        <f t="shared" si="9"/>
        <v>248.4</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45.69</v>
      </c>
      <c r="CM6" s="33">
        <f t="shared" ref="CM6:CU6" si="10">IF(CM7="",NA(),CM7)</f>
        <v>45.28</v>
      </c>
      <c r="CN6" s="33">
        <f t="shared" si="10"/>
        <v>42.96</v>
      </c>
      <c r="CO6" s="33">
        <f t="shared" si="10"/>
        <v>42.26</v>
      </c>
      <c r="CP6" s="33">
        <f t="shared" si="10"/>
        <v>41.23</v>
      </c>
      <c r="CQ6" s="33">
        <f t="shared" si="10"/>
        <v>54.23</v>
      </c>
      <c r="CR6" s="33">
        <f t="shared" si="10"/>
        <v>55.2</v>
      </c>
      <c r="CS6" s="33">
        <f t="shared" si="10"/>
        <v>54.74</v>
      </c>
      <c r="CT6" s="33">
        <f t="shared" si="10"/>
        <v>53.78</v>
      </c>
      <c r="CU6" s="33">
        <f t="shared" si="10"/>
        <v>53.24</v>
      </c>
      <c r="CV6" s="32" t="str">
        <f>IF(CV7="","",IF(CV7="-","【-】","【"&amp;SUBSTITUTE(TEXT(CV7,"#,##0.00"),"-","△")&amp;"】"))</f>
        <v>【53.32】</v>
      </c>
      <c r="CW6" s="33">
        <f>IF(CW7="",NA(),CW7)</f>
        <v>95.85</v>
      </c>
      <c r="CX6" s="33">
        <f t="shared" ref="CX6:DF6" si="11">IF(CX7="",NA(),CX7)</f>
        <v>96</v>
      </c>
      <c r="CY6" s="33">
        <f t="shared" si="11"/>
        <v>96.38</v>
      </c>
      <c r="CZ6" s="33">
        <f t="shared" si="11"/>
        <v>96.58</v>
      </c>
      <c r="DA6" s="33">
        <f t="shared" si="11"/>
        <v>96.58</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282227</v>
      </c>
      <c r="D7" s="35">
        <v>47</v>
      </c>
      <c r="E7" s="35">
        <v>17</v>
      </c>
      <c r="F7" s="35">
        <v>5</v>
      </c>
      <c r="G7" s="35">
        <v>0</v>
      </c>
      <c r="H7" s="35" t="s">
        <v>96</v>
      </c>
      <c r="I7" s="35" t="s">
        <v>97</v>
      </c>
      <c r="J7" s="35" t="s">
        <v>98</v>
      </c>
      <c r="K7" s="35" t="s">
        <v>99</v>
      </c>
      <c r="L7" s="35" t="s">
        <v>100</v>
      </c>
      <c r="M7" s="36" t="s">
        <v>101</v>
      </c>
      <c r="N7" s="36" t="s">
        <v>102</v>
      </c>
      <c r="O7" s="36">
        <v>24.46</v>
      </c>
      <c r="P7" s="36">
        <v>91.64</v>
      </c>
      <c r="Q7" s="36">
        <v>3680</v>
      </c>
      <c r="R7" s="36">
        <v>25566</v>
      </c>
      <c r="S7" s="36">
        <v>422.91</v>
      </c>
      <c r="T7" s="36">
        <v>60.45</v>
      </c>
      <c r="U7" s="36">
        <v>6254</v>
      </c>
      <c r="V7" s="36">
        <v>2.0299999999999998</v>
      </c>
      <c r="W7" s="36">
        <v>3080.79</v>
      </c>
      <c r="X7" s="36">
        <v>88.51</v>
      </c>
      <c r="Y7" s="36">
        <v>90.28</v>
      </c>
      <c r="Z7" s="36">
        <v>67.430000000000007</v>
      </c>
      <c r="AA7" s="36">
        <v>96.81</v>
      </c>
      <c r="AB7" s="36">
        <v>97.35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1578.9</v>
      </c>
      <c r="BF7" s="36">
        <v>1571.68</v>
      </c>
      <c r="BG7" s="36">
        <v>1156.8900000000001</v>
      </c>
      <c r="BH7" s="36">
        <v>1179.45</v>
      </c>
      <c r="BI7" s="36">
        <v>1039.8399999999999</v>
      </c>
      <c r="BJ7" s="36">
        <v>1267.26</v>
      </c>
      <c r="BK7" s="36">
        <v>1239.2</v>
      </c>
      <c r="BL7" s="36">
        <v>1197.82</v>
      </c>
      <c r="BM7" s="36">
        <v>1126.77</v>
      </c>
      <c r="BN7" s="36">
        <v>1044.8</v>
      </c>
      <c r="BO7" s="36">
        <v>992.47</v>
      </c>
      <c r="BP7" s="36">
        <v>75.61</v>
      </c>
      <c r="BQ7" s="36">
        <v>79.010000000000005</v>
      </c>
      <c r="BR7" s="36">
        <v>67.040000000000006</v>
      </c>
      <c r="BS7" s="36">
        <v>98.45</v>
      </c>
      <c r="BT7" s="36">
        <v>83.89</v>
      </c>
      <c r="BU7" s="36">
        <v>53.42</v>
      </c>
      <c r="BV7" s="36">
        <v>51.56</v>
      </c>
      <c r="BW7" s="36">
        <v>51.03</v>
      </c>
      <c r="BX7" s="36">
        <v>50.9</v>
      </c>
      <c r="BY7" s="36">
        <v>50.82</v>
      </c>
      <c r="BZ7" s="36">
        <v>51.49</v>
      </c>
      <c r="CA7" s="36">
        <v>249.68</v>
      </c>
      <c r="CB7" s="36">
        <v>238.69</v>
      </c>
      <c r="CC7" s="36">
        <v>280.85000000000002</v>
      </c>
      <c r="CD7" s="36">
        <v>191.88</v>
      </c>
      <c r="CE7" s="36">
        <v>248.4</v>
      </c>
      <c r="CF7" s="36">
        <v>269.12</v>
      </c>
      <c r="CG7" s="36">
        <v>283.26</v>
      </c>
      <c r="CH7" s="36">
        <v>289.60000000000002</v>
      </c>
      <c r="CI7" s="36">
        <v>293.27</v>
      </c>
      <c r="CJ7" s="36">
        <v>300.52</v>
      </c>
      <c r="CK7" s="36">
        <v>295.10000000000002</v>
      </c>
      <c r="CL7" s="36">
        <v>45.69</v>
      </c>
      <c r="CM7" s="36">
        <v>45.28</v>
      </c>
      <c r="CN7" s="36">
        <v>42.96</v>
      </c>
      <c r="CO7" s="36">
        <v>42.26</v>
      </c>
      <c r="CP7" s="36">
        <v>41.23</v>
      </c>
      <c r="CQ7" s="36">
        <v>54.23</v>
      </c>
      <c r="CR7" s="36">
        <v>55.2</v>
      </c>
      <c r="CS7" s="36">
        <v>54.74</v>
      </c>
      <c r="CT7" s="36">
        <v>53.78</v>
      </c>
      <c r="CU7" s="36">
        <v>53.24</v>
      </c>
      <c r="CV7" s="36">
        <v>53.32</v>
      </c>
      <c r="CW7" s="36">
        <v>95.85</v>
      </c>
      <c r="CX7" s="36">
        <v>96</v>
      </c>
      <c r="CY7" s="36">
        <v>96.38</v>
      </c>
      <c r="CZ7" s="36">
        <v>96.58</v>
      </c>
      <c r="DA7" s="36">
        <v>96.58</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2016-02-03T09:15:34Z</dcterms:created>
  <dcterms:modified xsi:type="dcterms:W3CDTF">2016-02-22T05:56:23Z</dcterms:modified>
  <cp:category/>
</cp:coreProperties>
</file>