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<sst xmlns="http://schemas.openxmlformats.org/spreadsheetml/2006/main" count="221" uniqueCount="110">
  <si>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</si>
  <si>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</si>
  <si>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</si>
  <si>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</si>
  <si>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</si>
  <si>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</si>
  <si>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</si>
  <si>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</si>
  <si>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</si>
  <si>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</si>
  <si>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</si>
  <si>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</si>
  <si>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</si>
  <si>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</si>
  <si>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</si>
  <si>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</si>
  <si>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</si>
  <si>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</si>
  <si>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</si>
  <si>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</si>
  <si>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</si>
  <si>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</si>
  <si>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</si>
  <si>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</si>
  <si>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</si>
  <si>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</si>
  <si>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</si>
  <si>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</si>
  <si>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</si>
  <si>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</si>
  <si>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</si>
  <si>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</si>
  <si>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</si>
  <si>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</si>
  <si>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</si>
  <si>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</si>
  <si>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</si>
  <si>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</si>
  <si>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</si>
  <si>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</si>
  <si>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</si>
  <si>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</si>
  <si>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</si>
  <si>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</si>
  <si>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</si>
  <si>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</si>
  <si>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</si>
  <si>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</si>
  <si>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</si>
  <si>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</si>
  <si>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</si>
  <si>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</si>
  <si>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</si>
  <si>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</si>
  <si>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</si>
  <si>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</si>
  <si>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</si>
  <si>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</si>
  <si>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</si>
  <si>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</si>
  <si>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</si>
  <si>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</si>
  <si>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</si>
  <si>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</si>
  <si>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</si>
  <si>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</si>
  <si>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</si>
  <si>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</si>
  <si>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</si>
  <si>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</si>
  <si>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</si>
  <si>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</si>
  <si>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</si>
  <si>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</si>
  <si>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</si>
  <si>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</si>
  <si>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</si>
  <si>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</si>
  <si>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</si>
  <si>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</si>
  <si>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</si>
  <si>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</si>
  <si>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</si>
  <si>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</si>
  <si>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</si>
  <si>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</si>
  <si>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</si>
  <si>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</si>
  <si>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</si>
  <si>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</si>
  <si>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</si>
  <si>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</si>
  <si>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</si>
  <si>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</si>
  <si>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</si>
  <si>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</si>
  <si>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</si>
  <si>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</si>
  <si>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</si>
  <si>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</si>
  <si>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</si>
  <si>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</si>
  <si>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</si>
  <si>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</si>
  <si>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</si>
  <si>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</si>
  <si>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</si>
  <si>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状況は、類似団体平均値に比較すると概ね良好な状況であるが、施設利用率が低く、効率的な施設運営の観点で問題がある状況である。今後施設の統廃合を実施することで効率性を高め、平成30年度までに経営戦略を策定し、老朽化に伴う施設更新について適正な投資規模を十分検討していく必要がある。</t>
    <rPh sb="86" eb="88">
      <t>ヘイセイ</t>
    </rPh>
    <rPh sb="90" eb="92">
      <t>ネンド</t>
    </rPh>
    <rPh sb="95" eb="97">
      <t>ケイエイ</t>
    </rPh>
    <rPh sb="97" eb="99">
      <t>センリャク</t>
    </rPh>
    <rPh sb="100" eb="102">
      <t>サクテイ</t>
    </rPh>
    <phoneticPr fontId="4"/>
  </si>
  <si>
    <r>
      <t xml:space="preserve">【管渠の更新投資・老朽化対策の実施状況】
</t>
    </r>
    <r>
      <rPr>
        <sz val="10.5"/>
        <color theme="1"/>
        <rFont val="ＭＳ ゴシック"/>
        <family val="3"/>
        <charset val="128"/>
      </rPr>
      <t>管渠改善率は、当該事業の管渠は比較的新しいため、過去5年間0％となっている。今後老朽化が進んでいくため、計画的な更新を実施していく必要がある。</t>
    </r>
    <rPh sb="1" eb="3">
      <t>カンキョ</t>
    </rPh>
    <rPh sb="4" eb="6">
      <t>コウシン</t>
    </rPh>
    <rPh sb="6" eb="8">
      <t>トウシ</t>
    </rPh>
    <rPh sb="9" eb="12">
      <t>ロウキュウカ</t>
    </rPh>
    <rPh sb="12" eb="14">
      <t>タイサク</t>
    </rPh>
    <rPh sb="15" eb="17">
      <t>ジッシ</t>
    </rPh>
    <rPh sb="17" eb="19">
      <t>ジョウキョウ</t>
    </rPh>
    <rPh sb="21" eb="23">
      <t>カンキョ</t>
    </rPh>
    <rPh sb="23" eb="25">
      <t>カイゼン</t>
    </rPh>
    <rPh sb="25" eb="26">
      <t>リツ</t>
    </rPh>
    <rPh sb="28" eb="30">
      <t>トウガイ</t>
    </rPh>
    <rPh sb="30" eb="32">
      <t>ジギョウ</t>
    </rPh>
    <rPh sb="33" eb="35">
      <t>カンキョ</t>
    </rPh>
    <rPh sb="36" eb="39">
      <t>ヒカクテキ</t>
    </rPh>
    <rPh sb="39" eb="40">
      <t>アタラ</t>
    </rPh>
    <rPh sb="45" eb="47">
      <t>カコ</t>
    </rPh>
    <rPh sb="48" eb="50">
      <t>ネンカン</t>
    </rPh>
    <rPh sb="59" eb="61">
      <t>コンゴ</t>
    </rPh>
    <rPh sb="61" eb="64">
      <t>ロウキュウカ</t>
    </rPh>
    <rPh sb="65" eb="66">
      <t>スス</t>
    </rPh>
    <rPh sb="73" eb="76">
      <t>ケイカクテキ</t>
    </rPh>
    <rPh sb="77" eb="79">
      <t>コウシン</t>
    </rPh>
    <rPh sb="80" eb="82">
      <t>ジッシ</t>
    </rPh>
    <rPh sb="86" eb="88">
      <t>ヒツヨウ</t>
    </rPh>
    <phoneticPr fontId="4"/>
  </si>
  <si>
    <r>
      <rPr>
        <b/>
        <sz val="10.5"/>
        <rFont val="ＭＳ ゴシック"/>
        <family val="3"/>
        <charset val="128"/>
      </rPr>
      <t xml:space="preserve">【単年度の収支】
</t>
    </r>
    <r>
      <rPr>
        <sz val="10.5"/>
        <rFont val="ＭＳ ゴシック"/>
        <family val="3"/>
        <charset val="128"/>
      </rPr>
      <t xml:space="preserve">収益的収支比率は、施設整備時の起債借入の償還が多額となっているため、100％を下回る状況が続いているが、平成25年より90％を上回り改善がみられている。なお、H24に大きく数値を下げているのは、繰上償還に伴う補償金の支出によるものである。
</t>
    </r>
    <r>
      <rPr>
        <b/>
        <sz val="10.5"/>
        <rFont val="ＭＳ ゴシック"/>
        <family val="3"/>
        <charset val="128"/>
      </rPr>
      <t>【債務残高】</t>
    </r>
    <r>
      <rPr>
        <sz val="10.5"/>
        <rFont val="ＭＳ ゴシック"/>
        <family val="3"/>
        <charset val="128"/>
      </rPr>
      <t xml:space="preserve">
企業債残高対事業規模比率は、過去5年間類似団体平均値を下回り、年々減少している。今後長寿命化対策や統廃合事業の実施により、上昇に転じることが予想される。
</t>
    </r>
    <r>
      <rPr>
        <b/>
        <sz val="10.5"/>
        <rFont val="ＭＳ ゴシック"/>
        <family val="3"/>
        <charset val="128"/>
      </rPr>
      <t xml:space="preserve">【料金水準の適切性】
</t>
    </r>
    <r>
      <rPr>
        <sz val="10.5"/>
        <rFont val="ＭＳ ゴシック"/>
        <family val="3"/>
        <charset val="128"/>
      </rPr>
      <t xml:space="preserve">経費回収率は、類似団体平均値を上回り、年々数値は上昇している。今後も使用料収入の確保及び経費の削減を行い100％に近づけていく必要がある。
</t>
    </r>
    <r>
      <rPr>
        <b/>
        <sz val="10.5"/>
        <rFont val="ＭＳ ゴシック"/>
        <family val="3"/>
        <charset val="128"/>
      </rPr>
      <t xml:space="preserve">【費用の効率性】
</t>
    </r>
    <r>
      <rPr>
        <sz val="10.5"/>
        <rFont val="ＭＳ ゴシック"/>
        <family val="3"/>
        <charset val="128"/>
      </rPr>
      <t xml:space="preserve">汚水処理原価の約４割を占めるている起債の償還額が年々減少しているため、数値は減少している。しかしながら、有収水量の大幅な増加は見込めないため、維持管理経費の削減に努め効率的な汚水処理に努める必要がある。
</t>
    </r>
    <r>
      <rPr>
        <b/>
        <sz val="10.5"/>
        <rFont val="ＭＳ ゴシック"/>
        <family val="3"/>
        <charset val="128"/>
      </rPr>
      <t xml:space="preserve">【施設の効率性】
</t>
    </r>
    <r>
      <rPr>
        <sz val="10.5"/>
        <rFont val="ＭＳ ゴシック"/>
        <family val="3"/>
        <charset val="128"/>
      </rPr>
      <t xml:space="preserve">施設利用率は、30％台で推移し非常に低い状況である。施設の統廃合等の数値改善に向けた取り組みを実施する。
</t>
    </r>
    <r>
      <rPr>
        <b/>
        <sz val="10.5"/>
        <rFont val="ＭＳ ゴシック"/>
        <family val="3"/>
        <charset val="128"/>
      </rPr>
      <t xml:space="preserve">【使用料対象の捕捉】
</t>
    </r>
    <r>
      <rPr>
        <sz val="10.5"/>
        <rFont val="ＭＳ ゴシック"/>
        <family val="3"/>
        <charset val="128"/>
      </rPr>
      <t>水洗化率は、過去5年間類似団体平均値を大きく上回り微増している状況である。区域内の下水道整備は完了しており、大きな増加は見込めない状況である。</t>
    </r>
    <rPh sb="1" eb="4">
      <t>タンネンド</t>
    </rPh>
    <rPh sb="5" eb="7">
      <t>シュウシ</t>
    </rPh>
    <rPh sb="9" eb="12">
      <t>シュウエキテキ</t>
    </rPh>
    <rPh sb="12" eb="14">
      <t>シュウシ</t>
    </rPh>
    <rPh sb="14" eb="16">
      <t>ヒリツ</t>
    </rPh>
    <rPh sb="48" eb="50">
      <t>シタマワ</t>
    </rPh>
    <rPh sb="51" eb="53">
      <t>ジョウキョウ</t>
    </rPh>
    <rPh sb="54" eb="55">
      <t>ツヅ</t>
    </rPh>
    <rPh sb="130" eb="132">
      <t>サイム</t>
    </rPh>
    <rPh sb="132" eb="134">
      <t>ザンダカ</t>
    </rPh>
    <rPh sb="136" eb="138">
      <t>キギョウ</t>
    </rPh>
    <rPh sb="138" eb="139">
      <t>サイ</t>
    </rPh>
    <rPh sb="139" eb="141">
      <t>ザンダカ</t>
    </rPh>
    <rPh sb="141" eb="142">
      <t>タイ</t>
    </rPh>
    <rPh sb="142" eb="144">
      <t>ジギョウ</t>
    </rPh>
    <rPh sb="144" eb="146">
      <t>キボ</t>
    </rPh>
    <rPh sb="146" eb="148">
      <t>ヒリツ</t>
    </rPh>
    <rPh sb="150" eb="152">
      <t>カコ</t>
    </rPh>
    <rPh sb="153" eb="155">
      <t>ネンカン</t>
    </rPh>
    <rPh sb="155" eb="157">
      <t>ルイジ</t>
    </rPh>
    <rPh sb="157" eb="159">
      <t>ダンタイ</t>
    </rPh>
    <rPh sb="159" eb="161">
      <t>ヘイキン</t>
    </rPh>
    <rPh sb="161" eb="162">
      <t>チ</t>
    </rPh>
    <rPh sb="163" eb="165">
      <t>シタマワ</t>
    </rPh>
    <rPh sb="167" eb="169">
      <t>ネンネン</t>
    </rPh>
    <rPh sb="169" eb="171">
      <t>ゲンショウ</t>
    </rPh>
    <rPh sb="176" eb="178">
      <t>コンゴ</t>
    </rPh>
    <rPh sb="178" eb="179">
      <t>チョウ</t>
    </rPh>
    <rPh sb="179" eb="182">
      <t>ジュミョウカ</t>
    </rPh>
    <rPh sb="182" eb="184">
      <t>タイサク</t>
    </rPh>
    <rPh sb="185" eb="188">
      <t>トウハイゴウ</t>
    </rPh>
    <rPh sb="188" eb="190">
      <t>ジギョウ</t>
    </rPh>
    <rPh sb="191" eb="193">
      <t>ジッシ</t>
    </rPh>
    <rPh sb="197" eb="199">
      <t>ジョウショウ</t>
    </rPh>
    <rPh sb="200" eb="201">
      <t>テン</t>
    </rPh>
    <rPh sb="206" eb="208">
      <t>ヨソウ</t>
    </rPh>
    <rPh sb="214" eb="216">
      <t>リョウキン</t>
    </rPh>
    <rPh sb="216" eb="218">
      <t>スイジュン</t>
    </rPh>
    <rPh sb="219" eb="222">
      <t>テキセツセイ</t>
    </rPh>
    <rPh sb="224" eb="226">
      <t>ケイヒ</t>
    </rPh>
    <rPh sb="226" eb="228">
      <t>カイシュウ</t>
    </rPh>
    <rPh sb="228" eb="229">
      <t>リツ</t>
    </rPh>
    <rPh sb="231" eb="233">
      <t>ルイジ</t>
    </rPh>
    <rPh sb="233" eb="235">
      <t>ダンタイ</t>
    </rPh>
    <rPh sb="235" eb="237">
      <t>ヘイキン</t>
    </rPh>
    <rPh sb="237" eb="238">
      <t>チ</t>
    </rPh>
    <rPh sb="239" eb="241">
      <t>ウワマワ</t>
    </rPh>
    <rPh sb="243" eb="245">
      <t>ネンネン</t>
    </rPh>
    <rPh sb="245" eb="247">
      <t>スウチ</t>
    </rPh>
    <rPh sb="248" eb="250">
      <t>ジョウショウ</t>
    </rPh>
    <rPh sb="255" eb="257">
      <t>コンゴ</t>
    </rPh>
    <rPh sb="258" eb="261">
      <t>シヨウリョウ</t>
    </rPh>
    <rPh sb="261" eb="263">
      <t>シュウニュウ</t>
    </rPh>
    <rPh sb="264" eb="266">
      <t>カクホ</t>
    </rPh>
    <rPh sb="266" eb="267">
      <t>オヨ</t>
    </rPh>
    <rPh sb="268" eb="270">
      <t>ケイヒ</t>
    </rPh>
    <rPh sb="271" eb="273">
      <t>サクゲン</t>
    </rPh>
    <rPh sb="274" eb="275">
      <t>オコナ</t>
    </rPh>
    <rPh sb="281" eb="282">
      <t>チカ</t>
    </rPh>
    <rPh sb="287" eb="289">
      <t>ヒツヨウ</t>
    </rPh>
    <rPh sb="295" eb="297">
      <t>ヒヨウ</t>
    </rPh>
    <rPh sb="298" eb="301">
      <t>コウリツセイ</t>
    </rPh>
    <rPh sb="303" eb="305">
      <t>オスイ</t>
    </rPh>
    <rPh sb="305" eb="307">
      <t>ショリ</t>
    </rPh>
    <rPh sb="307" eb="309">
      <t>ゲンカ</t>
    </rPh>
    <rPh sb="310" eb="311">
      <t>ヤク</t>
    </rPh>
    <rPh sb="312" eb="313">
      <t>ワリ</t>
    </rPh>
    <rPh sb="314" eb="315">
      <t>シ</t>
    </rPh>
    <rPh sb="320" eb="322">
      <t>キサイ</t>
    </rPh>
    <rPh sb="323" eb="325">
      <t>ショウカン</t>
    </rPh>
    <rPh sb="325" eb="326">
      <t>ガク</t>
    </rPh>
    <rPh sb="327" eb="329">
      <t>ネンネン</t>
    </rPh>
    <rPh sb="329" eb="331">
      <t>ゲンショウ</t>
    </rPh>
    <rPh sb="338" eb="340">
      <t>スウチ</t>
    </rPh>
    <rPh sb="341" eb="343">
      <t>ゲンショウ</t>
    </rPh>
    <rPh sb="355" eb="357">
      <t>ユウシュウ</t>
    </rPh>
    <rPh sb="357" eb="359">
      <t>スイリョウ</t>
    </rPh>
    <rPh sb="360" eb="362">
      <t>オオハバ</t>
    </rPh>
    <rPh sb="363" eb="364">
      <t>ゾウ</t>
    </rPh>
    <rPh sb="364" eb="365">
      <t>カ</t>
    </rPh>
    <rPh sb="366" eb="368">
      <t>ミコ</t>
    </rPh>
    <rPh sb="374" eb="376">
      <t>イジ</t>
    </rPh>
    <rPh sb="376" eb="378">
      <t>カンリ</t>
    </rPh>
    <rPh sb="378" eb="380">
      <t>ケイヒ</t>
    </rPh>
    <rPh sb="381" eb="383">
      <t>サクゲン</t>
    </rPh>
    <rPh sb="384" eb="385">
      <t>ツト</t>
    </rPh>
    <rPh sb="386" eb="389">
      <t>コウリツテキ</t>
    </rPh>
    <rPh sb="390" eb="392">
      <t>オスイ</t>
    </rPh>
    <rPh sb="392" eb="394">
      <t>ショリ</t>
    </rPh>
    <rPh sb="395" eb="396">
      <t>ツト</t>
    </rPh>
    <rPh sb="398" eb="400">
      <t>ヒツヨウ</t>
    </rPh>
    <rPh sb="406" eb="408">
      <t>シセツ</t>
    </rPh>
    <rPh sb="409" eb="412">
      <t>コウリツセイ</t>
    </rPh>
    <rPh sb="414" eb="416">
      <t>シセツ</t>
    </rPh>
    <rPh sb="416" eb="419">
      <t>リヨウリツ</t>
    </rPh>
    <rPh sb="424" eb="425">
      <t>ダイ</t>
    </rPh>
    <rPh sb="426" eb="428">
      <t>スイイ</t>
    </rPh>
    <rPh sb="429" eb="431">
      <t>ヒジョウ</t>
    </rPh>
    <rPh sb="432" eb="433">
      <t>ヒク</t>
    </rPh>
    <rPh sb="434" eb="436">
      <t>ジョウキョウ</t>
    </rPh>
    <rPh sb="440" eb="442">
      <t>シセツ</t>
    </rPh>
    <rPh sb="443" eb="446">
      <t>トウハイゴウ</t>
    </rPh>
    <rPh sb="446" eb="447">
      <t>トウ</t>
    </rPh>
    <rPh sb="448" eb="450">
      <t>スウチ</t>
    </rPh>
    <rPh sb="450" eb="452">
      <t>カイゼン</t>
    </rPh>
    <rPh sb="453" eb="454">
      <t>ム</t>
    </rPh>
    <rPh sb="456" eb="457">
      <t>ト</t>
    </rPh>
    <rPh sb="458" eb="459">
      <t>ク</t>
    </rPh>
    <rPh sb="461" eb="463">
      <t>ジッシ</t>
    </rPh>
    <rPh sb="468" eb="471">
      <t>シヨウリョウ</t>
    </rPh>
    <rPh sb="471" eb="473">
      <t>タイショウ</t>
    </rPh>
    <rPh sb="474" eb="476">
      <t>ホソク</t>
    </rPh>
    <rPh sb="480" eb="481">
      <t>カ</t>
    </rPh>
    <rPh sb="481" eb="482">
      <t>リツ</t>
    </rPh>
    <rPh sb="484" eb="486">
      <t>カコ</t>
    </rPh>
    <rPh sb="487" eb="489">
      <t>ネンカン</t>
    </rPh>
    <rPh sb="489" eb="491">
      <t>ルイジ</t>
    </rPh>
    <rPh sb="491" eb="493">
      <t>ダンタイ</t>
    </rPh>
    <rPh sb="493" eb="495">
      <t>ヘイキン</t>
    </rPh>
    <rPh sb="495" eb="496">
      <t>チ</t>
    </rPh>
    <rPh sb="497" eb="498">
      <t>オオ</t>
    </rPh>
    <rPh sb="500" eb="502">
      <t>ウワマワ</t>
    </rPh>
    <rPh sb="503" eb="505">
      <t>ビゾウ</t>
    </rPh>
    <rPh sb="509" eb="511">
      <t>ジョウキョウ</t>
    </rPh>
    <rPh sb="515" eb="517">
      <t>クイキ</t>
    </rPh>
    <rPh sb="517" eb="518">
      <t>ナイ</t>
    </rPh>
    <rPh sb="519" eb="522">
      <t>ゲスイドウ</t>
    </rPh>
    <rPh sb="522" eb="524">
      <t>セイビ</t>
    </rPh>
    <rPh sb="525" eb="527">
      <t>カンリョウ</t>
    </rPh>
    <rPh sb="532" eb="533">
      <t>オオ</t>
    </rPh>
    <rPh sb="535" eb="537">
      <t>ゾウカ</t>
    </rPh>
    <rPh sb="538" eb="540">
      <t>ミコ</t>
    </rPh>
    <rPh sb="543" eb="54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</si>
</sst>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name val="ＭＳ ゴシック"/>
      <family val="3"/>
      <charset val="128"/>
    </font>
    <font>
      <b/>
      <sz val="10.5"/>
      <name val="ＭＳ ゴシック"/>
      <family val="3"/>
      <charset val="128"/>
    </font>
    <font>
      <b/>
      <sz val="10.5"/>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8249640"/>
        <c:axId val="20825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08249640"/>
        <c:axId val="208252072"/>
      </c:lineChart>
      <c:dateAx>
        <c:axId val="208249640"/>
        <c:scaling>
          <c:orientation val="minMax"/>
        </c:scaling>
        <c:delete val="1"/>
        <c:axPos val="b"/>
        <c:numFmt formatCode="ge" sourceLinked="1"/>
        <c:majorTickMark val="none"/>
        <c:minorTickMark val="none"/>
        <c:tickLblPos val="none"/>
        <c:crossAx val="208252072"/>
        <c:crosses val="autoZero"/>
        <c:auto val="1"/>
        <c:lblOffset val="100"/>
        <c:baseTimeUnit val="years"/>
      </c:dateAx>
      <c:valAx>
        <c:axId val="20825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49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32.54</c:v>
                </c:pt>
                <c:pt idx="1">
                  <c:v>33.69</c:v>
                </c:pt>
                <c:pt idx="2">
                  <c:v>33.94</c:v>
                </c:pt>
                <c:pt idx="3">
                  <c:v>33.51</c:v>
                </c:pt>
                <c:pt idx="4">
                  <c:v>32.83</c:v>
                </c:pt>
              </c:numCache>
            </c:numRef>
          </c:val>
        </c:ser>
        <c:dLbls>
          <c:showLegendKey val="0"/>
          <c:showVal val="0"/>
          <c:showCatName val="0"/>
          <c:showSerName val="0"/>
          <c:showPercent val="0"/>
          <c:showBubbleSize val="0"/>
        </c:dLbls>
        <c:gapWidth val="150"/>
        <c:axId val="208536112"/>
        <c:axId val="20853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208536112"/>
        <c:axId val="208536504"/>
      </c:lineChart>
      <c:dateAx>
        <c:axId val="208536112"/>
        <c:scaling>
          <c:orientation val="minMax"/>
        </c:scaling>
        <c:delete val="1"/>
        <c:axPos val="b"/>
        <c:numFmt formatCode="ge" sourceLinked="1"/>
        <c:majorTickMark val="none"/>
        <c:minorTickMark val="none"/>
        <c:tickLblPos val="none"/>
        <c:crossAx val="208536504"/>
        <c:crosses val="autoZero"/>
        <c:auto val="1"/>
        <c:lblOffset val="100"/>
        <c:baseTimeUnit val="years"/>
      </c:dateAx>
      <c:valAx>
        <c:axId val="20853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3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92.61</c:v>
                </c:pt>
                <c:pt idx="1">
                  <c:v>93.43</c:v>
                </c:pt>
                <c:pt idx="2">
                  <c:v>93.93</c:v>
                </c:pt>
                <c:pt idx="3">
                  <c:v>94.08</c:v>
                </c:pt>
                <c:pt idx="4">
                  <c:v>94.07</c:v>
                </c:pt>
              </c:numCache>
            </c:numRef>
          </c:val>
        </c:ser>
        <c:dLbls>
          <c:showLegendKey val="0"/>
          <c:showVal val="0"/>
          <c:showCatName val="0"/>
          <c:showSerName val="0"/>
          <c:showPercent val="0"/>
          <c:showBubbleSize val="0"/>
        </c:dLbls>
        <c:gapWidth val="150"/>
        <c:axId val="208537680"/>
        <c:axId val="208538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208537680"/>
        <c:axId val="208538072"/>
      </c:lineChart>
      <c:dateAx>
        <c:axId val="208537680"/>
        <c:scaling>
          <c:orientation val="minMax"/>
        </c:scaling>
        <c:delete val="1"/>
        <c:axPos val="b"/>
        <c:numFmt formatCode="ge" sourceLinked="1"/>
        <c:majorTickMark val="none"/>
        <c:minorTickMark val="none"/>
        <c:tickLblPos val="none"/>
        <c:crossAx val="208538072"/>
        <c:crosses val="autoZero"/>
        <c:auto val="1"/>
        <c:lblOffset val="100"/>
        <c:baseTimeUnit val="years"/>
      </c:dateAx>
      <c:valAx>
        <c:axId val="20853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53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81.96</c:v>
                </c:pt>
                <c:pt idx="1">
                  <c:v>83.4</c:v>
                </c:pt>
                <c:pt idx="2">
                  <c:v>79.459999999999994</c:v>
                </c:pt>
                <c:pt idx="3">
                  <c:v>92.77</c:v>
                </c:pt>
                <c:pt idx="4">
                  <c:v>93.43</c:v>
                </c:pt>
              </c:numCache>
            </c:numRef>
          </c:val>
        </c:ser>
        <c:dLbls>
          <c:showLegendKey val="0"/>
          <c:showVal val="0"/>
          <c:showCatName val="0"/>
          <c:showSerName val="0"/>
          <c:showPercent val="0"/>
          <c:showBubbleSize val="0"/>
        </c:dLbls>
        <c:gapWidth val="150"/>
        <c:axId val="208231040"/>
        <c:axId val="20830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31040"/>
        <c:axId val="208306984"/>
      </c:lineChart>
      <c:dateAx>
        <c:axId val="208231040"/>
        <c:scaling>
          <c:orientation val="minMax"/>
        </c:scaling>
        <c:delete val="1"/>
        <c:axPos val="b"/>
        <c:numFmt formatCode="ge" sourceLinked="1"/>
        <c:majorTickMark val="none"/>
        <c:minorTickMark val="none"/>
        <c:tickLblPos val="none"/>
        <c:crossAx val="208306984"/>
        <c:crosses val="autoZero"/>
        <c:auto val="1"/>
        <c:lblOffset val="100"/>
        <c:baseTimeUnit val="years"/>
      </c:dateAx>
      <c:valAx>
        <c:axId val="20830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76344"/>
        <c:axId val="20834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76344"/>
        <c:axId val="208345936"/>
      </c:lineChart>
      <c:dateAx>
        <c:axId val="208276344"/>
        <c:scaling>
          <c:orientation val="minMax"/>
        </c:scaling>
        <c:delete val="1"/>
        <c:axPos val="b"/>
        <c:numFmt formatCode="ge" sourceLinked="1"/>
        <c:majorTickMark val="none"/>
        <c:minorTickMark val="none"/>
        <c:tickLblPos val="none"/>
        <c:crossAx val="208345936"/>
        <c:crosses val="autoZero"/>
        <c:auto val="1"/>
        <c:lblOffset val="100"/>
        <c:baseTimeUnit val="years"/>
      </c:dateAx>
      <c:valAx>
        <c:axId val="20834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7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266472"/>
        <c:axId val="20833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266472"/>
        <c:axId val="208330048"/>
      </c:lineChart>
      <c:dateAx>
        <c:axId val="208266472"/>
        <c:scaling>
          <c:orientation val="minMax"/>
        </c:scaling>
        <c:delete val="1"/>
        <c:axPos val="b"/>
        <c:numFmt formatCode="ge" sourceLinked="1"/>
        <c:majorTickMark val="none"/>
        <c:minorTickMark val="none"/>
        <c:tickLblPos val="none"/>
        <c:crossAx val="208330048"/>
        <c:crosses val="autoZero"/>
        <c:auto val="1"/>
        <c:lblOffset val="100"/>
        <c:baseTimeUnit val="years"/>
      </c:dateAx>
      <c:valAx>
        <c:axId val="20833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26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400896"/>
        <c:axId val="20840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400896"/>
        <c:axId val="208401288"/>
      </c:lineChart>
      <c:dateAx>
        <c:axId val="208400896"/>
        <c:scaling>
          <c:orientation val="minMax"/>
        </c:scaling>
        <c:delete val="1"/>
        <c:axPos val="b"/>
        <c:numFmt formatCode="ge" sourceLinked="1"/>
        <c:majorTickMark val="none"/>
        <c:minorTickMark val="none"/>
        <c:tickLblPos val="none"/>
        <c:crossAx val="208401288"/>
        <c:crosses val="autoZero"/>
        <c:auto val="1"/>
        <c:lblOffset val="100"/>
        <c:baseTimeUnit val="years"/>
      </c:dateAx>
      <c:valAx>
        <c:axId val="20840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0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402464"/>
        <c:axId val="20840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402464"/>
        <c:axId val="208402856"/>
      </c:lineChart>
      <c:dateAx>
        <c:axId val="208402464"/>
        <c:scaling>
          <c:orientation val="minMax"/>
        </c:scaling>
        <c:delete val="1"/>
        <c:axPos val="b"/>
        <c:numFmt formatCode="ge" sourceLinked="1"/>
        <c:majorTickMark val="none"/>
        <c:minorTickMark val="none"/>
        <c:tickLblPos val="none"/>
        <c:crossAx val="208402856"/>
        <c:crosses val="autoZero"/>
        <c:auto val="1"/>
        <c:lblOffset val="100"/>
        <c:baseTimeUnit val="years"/>
      </c:dateAx>
      <c:valAx>
        <c:axId val="20840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0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1280.58</c:v>
                </c:pt>
                <c:pt idx="1">
                  <c:v>1257.69</c:v>
                </c:pt>
                <c:pt idx="2">
                  <c:v>965.68</c:v>
                </c:pt>
                <c:pt idx="3">
                  <c:v>966.71</c:v>
                </c:pt>
                <c:pt idx="4">
                  <c:v>875.81</c:v>
                </c:pt>
              </c:numCache>
            </c:numRef>
          </c:val>
        </c:ser>
        <c:dLbls>
          <c:showLegendKey val="0"/>
          <c:showVal val="0"/>
          <c:showCatName val="0"/>
          <c:showSerName val="0"/>
          <c:showPercent val="0"/>
          <c:showBubbleSize val="0"/>
        </c:dLbls>
        <c:gapWidth val="150"/>
        <c:axId val="208139232"/>
        <c:axId val="20813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208139232"/>
        <c:axId val="208139624"/>
      </c:lineChart>
      <c:dateAx>
        <c:axId val="208139232"/>
        <c:scaling>
          <c:orientation val="minMax"/>
        </c:scaling>
        <c:delete val="1"/>
        <c:axPos val="b"/>
        <c:numFmt formatCode="ge" sourceLinked="1"/>
        <c:majorTickMark val="none"/>
        <c:minorTickMark val="none"/>
        <c:tickLblPos val="none"/>
        <c:crossAx val="208139624"/>
        <c:crosses val="autoZero"/>
        <c:auto val="1"/>
        <c:lblOffset val="100"/>
        <c:baseTimeUnit val="years"/>
      </c:dateAx>
      <c:valAx>
        <c:axId val="20813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64.760000000000005</c:v>
                </c:pt>
                <c:pt idx="1">
                  <c:v>66.19</c:v>
                </c:pt>
                <c:pt idx="2">
                  <c:v>73.17</c:v>
                </c:pt>
                <c:pt idx="3">
                  <c:v>79.83</c:v>
                </c:pt>
                <c:pt idx="4">
                  <c:v>81.55</c:v>
                </c:pt>
              </c:numCache>
            </c:numRef>
          </c:val>
        </c:ser>
        <c:dLbls>
          <c:showLegendKey val="0"/>
          <c:showVal val="0"/>
          <c:showCatName val="0"/>
          <c:showSerName val="0"/>
          <c:showPercent val="0"/>
          <c:showBubbleSize val="0"/>
        </c:dLbls>
        <c:gapWidth val="150"/>
        <c:axId val="208140800"/>
        <c:axId val="20814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08140800"/>
        <c:axId val="208141192"/>
      </c:lineChart>
      <c:dateAx>
        <c:axId val="208140800"/>
        <c:scaling>
          <c:orientation val="minMax"/>
        </c:scaling>
        <c:delete val="1"/>
        <c:axPos val="b"/>
        <c:numFmt formatCode="ge" sourceLinked="1"/>
        <c:majorTickMark val="none"/>
        <c:minorTickMark val="none"/>
        <c:tickLblPos val="none"/>
        <c:crossAx val="208141192"/>
        <c:crosses val="autoZero"/>
        <c:auto val="1"/>
        <c:lblOffset val="100"/>
        <c:baseTimeUnit val="years"/>
      </c:dateAx>
      <c:valAx>
        <c:axId val="20814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4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321.70999999999998</c:v>
                </c:pt>
                <c:pt idx="1">
                  <c:v>313.58</c:v>
                </c:pt>
                <c:pt idx="2">
                  <c:v>285.8</c:v>
                </c:pt>
                <c:pt idx="3">
                  <c:v>261.74</c:v>
                </c:pt>
                <c:pt idx="4">
                  <c:v>271.5</c:v>
                </c:pt>
              </c:numCache>
            </c:numRef>
          </c:val>
        </c:ser>
        <c:dLbls>
          <c:showLegendKey val="0"/>
          <c:showVal val="0"/>
          <c:showCatName val="0"/>
          <c:showSerName val="0"/>
          <c:showPercent val="0"/>
          <c:showBubbleSize val="0"/>
        </c:dLbls>
        <c:gapWidth val="150"/>
        <c:axId val="208142368"/>
        <c:axId val="20814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208142368"/>
        <c:axId val="208142760"/>
      </c:lineChart>
      <c:dateAx>
        <c:axId val="208142368"/>
        <c:scaling>
          <c:orientation val="minMax"/>
        </c:scaling>
        <c:delete val="1"/>
        <c:axPos val="b"/>
        <c:numFmt formatCode="ge" sourceLinked="1"/>
        <c:majorTickMark val="none"/>
        <c:minorTickMark val="none"/>
        <c:tickLblPos val="none"/>
        <c:crossAx val="208142760"/>
        <c:crosses val="autoZero"/>
        <c:auto val="1"/>
        <c:lblOffset val="100"/>
        <c:baseTimeUnit val="years"/>
      </c:dateAx>
      <c:valAx>
        <c:axId val="20814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養父市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3"/>
      <c r="AE8" s="3"/>
      <c r="AF8" s="3"/>
      <c r="AG8" s="3"/>
      <c r="AH8" s="3"/>
      <c r="AI8" s="3"/>
      <c r="AJ8" s="3"/>
      <c r="AK8" s="3"/>
      <c r="AL8" s="58">
        <f>データ!R6</f>
        <v>25566</v>
      </c>
      <c r="AM8" s="58"/>
      <c r="AN8" s="58"/>
      <c r="AO8" s="58"/>
      <c r="AP8" s="58"/>
      <c r="AQ8" s="58"/>
      <c r="AR8" s="58"/>
      <c r="AS8" s="58"/>
      <c r="AT8" s="57">
        <f>データ!S6</f>
        <v>422.91</v>
      </c>
      <c r="AU8" s="57"/>
      <c r="AV8" s="57"/>
      <c r="AW8" s="57"/>
      <c r="AX8" s="57"/>
      <c r="AY8" s="57"/>
      <c r="AZ8" s="57"/>
      <c r="BA8" s="57"/>
      <c r="BB8" s="57">
        <f>データ!T6</f>
        <v>60.45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32.840000000000003</v>
      </c>
      <c r="Q10" s="57"/>
      <c r="R10" s="57"/>
      <c r="S10" s="57"/>
      <c r="T10" s="57"/>
      <c r="U10" s="57"/>
      <c r="V10" s="57"/>
      <c r="W10" s="57">
        <f>データ!P6</f>
        <v>99.24</v>
      </c>
      <c r="X10" s="57"/>
      <c r="Y10" s="57"/>
      <c r="Z10" s="57"/>
      <c r="AA10" s="57"/>
      <c r="AB10" s="57"/>
      <c r="AC10" s="57"/>
      <c r="AD10" s="58">
        <f>データ!Q6</f>
        <v>3680</v>
      </c>
      <c r="AE10" s="58"/>
      <c r="AF10" s="58"/>
      <c r="AG10" s="58"/>
      <c r="AH10" s="58"/>
      <c r="AI10" s="58"/>
      <c r="AJ10" s="58"/>
      <c r="AK10" s="2"/>
      <c r="AL10" s="58">
        <f>データ!U6</f>
        <v>8396</v>
      </c>
      <c r="AM10" s="58"/>
      <c r="AN10" s="58"/>
      <c r="AO10" s="58"/>
      <c r="AP10" s="58"/>
      <c r="AQ10" s="58"/>
      <c r="AR10" s="58"/>
      <c r="AS10" s="58"/>
      <c r="AT10" s="57">
        <f>データ!V6</f>
        <v>4.32</v>
      </c>
      <c r="AU10" s="57"/>
      <c r="AV10" s="57"/>
      <c r="AW10" s="57"/>
      <c r="AX10" s="57"/>
      <c r="AY10" s="57"/>
      <c r="AZ10" s="57"/>
      <c r="BA10" s="57"/>
      <c r="BB10" s="57">
        <f>データ!W6</f>
        <v>1943.52</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109</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108</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4"/>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4"/>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4"/>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4"/>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5"/>
      <c r="BM63" s="86"/>
      <c r="BN63" s="86"/>
      <c r="BO63" s="86"/>
      <c r="BP63" s="86"/>
      <c r="BQ63" s="86"/>
      <c r="BR63" s="86"/>
      <c r="BS63" s="86"/>
      <c r="BT63" s="86"/>
      <c r="BU63" s="86"/>
      <c r="BV63" s="86"/>
      <c r="BW63" s="86"/>
      <c r="BX63" s="86"/>
      <c r="BY63" s="86"/>
      <c r="BZ63" s="8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107</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2"/>
      <c r="BN78" s="82"/>
      <c r="BO78" s="82"/>
      <c r="BP78" s="82"/>
      <c r="BQ78" s="82"/>
      <c r="BR78" s="82"/>
      <c r="BS78" s="82"/>
      <c r="BT78" s="82"/>
      <c r="BU78" s="82"/>
      <c r="BV78" s="82"/>
      <c r="BW78" s="82"/>
      <c r="BX78" s="82"/>
      <c r="BY78" s="82"/>
      <c r="BZ78" s="83"/>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4"/>
      <c r="BM79" s="82"/>
      <c r="BN79" s="82"/>
      <c r="BO79" s="82"/>
      <c r="BP79" s="82"/>
      <c r="BQ79" s="82"/>
      <c r="BR79" s="82"/>
      <c r="BS79" s="82"/>
      <c r="BT79" s="82"/>
      <c r="BU79" s="82"/>
      <c r="BV79" s="82"/>
      <c r="BW79" s="82"/>
      <c r="BX79" s="82"/>
      <c r="BY79" s="82"/>
      <c r="BZ79" s="83"/>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4"/>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5"/>
      <c r="BM82" s="86"/>
      <c r="BN82" s="86"/>
      <c r="BO82" s="86"/>
      <c r="BP82" s="86"/>
      <c r="BQ82" s="86"/>
      <c r="BR82" s="86"/>
      <c r="BS82" s="86"/>
      <c r="BT82" s="86"/>
      <c r="BU82" s="86"/>
      <c r="BV82" s="86"/>
      <c r="BW82" s="86"/>
      <c r="BX82" s="86"/>
      <c r="BY82" s="86"/>
      <c r="BZ82" s="87"/>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35</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53</v>
      </c>
      <c r="B4" s="28"/>
      <c r="C4" s="28"/>
      <c r="D4" s="28"/>
      <c r="E4" s="28"/>
      <c r="F4" s="28"/>
      <c r="G4" s="28"/>
      <c r="H4" s="71"/>
      <c r="I4" s="72"/>
      <c r="J4" s="72"/>
      <c r="K4" s="72"/>
      <c r="L4" s="72"/>
      <c r="M4" s="72"/>
      <c r="N4" s="72"/>
      <c r="O4" s="72"/>
      <c r="P4" s="72"/>
      <c r="Q4" s="72"/>
      <c r="R4" s="72"/>
      <c r="S4" s="72"/>
      <c r="T4" s="72"/>
      <c r="U4" s="72"/>
      <c r="V4" s="72"/>
      <c r="W4" s="73"/>
      <c r="X4" s="67" t="s">
        <v>54</v>
      </c>
      <c r="Y4" s="67"/>
      <c r="Z4" s="67"/>
      <c r="AA4" s="67"/>
      <c r="AB4" s="67"/>
      <c r="AC4" s="67"/>
      <c r="AD4" s="67"/>
      <c r="AE4" s="67"/>
      <c r="AF4" s="67"/>
      <c r="AG4" s="67"/>
      <c r="AH4" s="67"/>
      <c r="AI4" s="67" t="s">
        <v>55</v>
      </c>
      <c r="AJ4" s="67"/>
      <c r="AK4" s="67"/>
      <c r="AL4" s="67"/>
      <c r="AM4" s="67"/>
      <c r="AN4" s="67"/>
      <c r="AO4" s="67"/>
      <c r="AP4" s="67"/>
      <c r="AQ4" s="67"/>
      <c r="AR4" s="67"/>
      <c r="AS4" s="67"/>
      <c r="AT4" s="67" t="s">
        <v>56</v>
      </c>
      <c r="AU4" s="67"/>
      <c r="AV4" s="67"/>
      <c r="AW4" s="67"/>
      <c r="AX4" s="67"/>
      <c r="AY4" s="67"/>
      <c r="AZ4" s="67"/>
      <c r="BA4" s="67"/>
      <c r="BB4" s="67"/>
      <c r="BC4" s="67"/>
      <c r="BD4" s="67"/>
      <c r="BE4" s="67" t="s">
        <v>57</v>
      </c>
      <c r="BF4" s="67"/>
      <c r="BG4" s="67"/>
      <c r="BH4" s="67"/>
      <c r="BI4" s="67"/>
      <c r="BJ4" s="67"/>
      <c r="BK4" s="67"/>
      <c r="BL4" s="67"/>
      <c r="BM4" s="67"/>
      <c r="BN4" s="67"/>
      <c r="BO4" s="67"/>
      <c r="BP4" s="67" t="s">
        <v>58</v>
      </c>
      <c r="BQ4" s="67"/>
      <c r="BR4" s="67"/>
      <c r="BS4" s="67"/>
      <c r="BT4" s="67"/>
      <c r="BU4" s="67"/>
      <c r="BV4" s="67"/>
      <c r="BW4" s="67"/>
      <c r="BX4" s="67"/>
      <c r="BY4" s="67"/>
      <c r="BZ4" s="67"/>
      <c r="CA4" s="67" t="s">
        <v>59</v>
      </c>
      <c r="CB4" s="67"/>
      <c r="CC4" s="67"/>
      <c r="CD4" s="67"/>
      <c r="CE4" s="67"/>
      <c r="CF4" s="67"/>
      <c r="CG4" s="67"/>
      <c r="CH4" s="67"/>
      <c r="CI4" s="67"/>
      <c r="CJ4" s="67"/>
      <c r="CK4" s="67"/>
      <c r="CL4" s="67" t="s">
        <v>60</v>
      </c>
      <c r="CM4" s="67"/>
      <c r="CN4" s="67"/>
      <c r="CO4" s="67"/>
      <c r="CP4" s="67"/>
      <c r="CQ4" s="67"/>
      <c r="CR4" s="67"/>
      <c r="CS4" s="67"/>
      <c r="CT4" s="67"/>
      <c r="CU4" s="67"/>
      <c r="CV4" s="67"/>
      <c r="CW4" s="67" t="s">
        <v>61</v>
      </c>
      <c r="CX4" s="67"/>
      <c r="CY4" s="67"/>
      <c r="CZ4" s="67"/>
      <c r="DA4" s="67"/>
      <c r="DB4" s="67"/>
      <c r="DC4" s="67"/>
      <c r="DD4" s="67"/>
      <c r="DE4" s="67"/>
      <c r="DF4" s="67"/>
      <c r="DG4" s="67"/>
      <c r="DH4" s="67" t="s">
        <v>62</v>
      </c>
      <c r="DI4" s="67"/>
      <c r="DJ4" s="67"/>
      <c r="DK4" s="67"/>
      <c r="DL4" s="67"/>
      <c r="DM4" s="67"/>
      <c r="DN4" s="67"/>
      <c r="DO4" s="67"/>
      <c r="DP4" s="67"/>
      <c r="DQ4" s="67"/>
      <c r="DR4" s="67"/>
      <c r="DS4" s="67" t="s">
        <v>63</v>
      </c>
      <c r="DT4" s="67"/>
      <c r="DU4" s="67"/>
      <c r="DV4" s="67"/>
      <c r="DW4" s="67"/>
      <c r="DX4" s="67"/>
      <c r="DY4" s="67"/>
      <c r="DZ4" s="67"/>
      <c r="EA4" s="67"/>
      <c r="EB4" s="67"/>
      <c r="EC4" s="67"/>
      <c r="ED4" s="67" t="s">
        <v>64</v>
      </c>
      <c r="EE4" s="67"/>
      <c r="EF4" s="67"/>
      <c r="EG4" s="67"/>
      <c r="EH4" s="67"/>
      <c r="EI4" s="67"/>
      <c r="EJ4" s="67"/>
      <c r="EK4" s="67"/>
      <c r="EL4" s="67"/>
      <c r="EM4" s="67"/>
      <c r="EN4" s="67"/>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282227</v>
      </c>
      <c r="D6" s="31">
        <f t="shared" si="3"/>
        <v>47</v>
      </c>
      <c r="E6" s="31">
        <f t="shared" si="3"/>
        <v>17</v>
      </c>
      <c r="F6" s="31">
        <f t="shared" si="3"/>
        <v>4</v>
      </c>
      <c r="G6" s="31">
        <f t="shared" si="3"/>
        <v>0</v>
      </c>
      <c r="H6" s="31" t="str">
        <f t="shared" si="3"/>
        <v>兵庫県　養父市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32.840000000000003</v>
      </c>
      <c r="P6" s="32">
        <f t="shared" si="3"/>
        <v>99.24</v>
      </c>
      <c r="Q6" s="32">
        <f t="shared" si="3"/>
        <v>3680</v>
      </c>
      <c r="R6" s="32">
        <f t="shared" si="3"/>
        <v>25566</v>
      </c>
      <c r="S6" s="32">
        <f t="shared" si="3"/>
        <v>422.91</v>
      </c>
      <c r="T6" s="32">
        <f t="shared" si="3"/>
        <v>60.45</v>
      </c>
      <c r="U6" s="32">
        <f t="shared" si="3"/>
        <v>8396</v>
      </c>
      <c r="V6" s="32">
        <f t="shared" si="3"/>
        <v>4.32</v>
      </c>
      <c r="W6" s="32">
        <f t="shared" si="3"/>
        <v>1943.52</v>
      </c>
      <c r="X6" s="33">
        <f>IF(X7="",NA(),X7)</f>
        <v>81.96</v>
      </c>
      <c r="Y6" s="33">
        <f t="shared" ref="Y6:AG6" si="4">IF(Y7="",NA(),Y7)</f>
        <v>83.4</v>
      </c>
      <c r="Z6" s="33">
        <f t="shared" si="4"/>
        <v>79.459999999999994</v>
      </c>
      <c r="AA6" s="33">
        <f t="shared" si="4"/>
        <v>92.77</v>
      </c>
      <c r="AB6" s="33">
        <f t="shared" si="4"/>
        <v>93.43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1280.58</v>
      </c>
      <c r="BF6" s="33">
        <f t="shared" ref="BF6:BN6" si="7">IF(BF7="",NA(),BF7)</f>
        <v>1257.69</v>
      </c>
      <c r="BG6" s="33">
        <f t="shared" si="7"/>
        <v>965.68</v>
      </c>
      <c r="BH6" s="33">
        <f t="shared" si="7"/>
        <v>966.71</v>
      </c>
      <c r="BI6" s="33">
        <f t="shared" si="7"/>
        <v>875.81</v>
      </c>
      <c r="BJ6" s="33">
        <f t="shared" si="7"/>
        <v>1812.65</v>
      </c>
      <c r="BK6" s="33">
        <f t="shared" si="7"/>
        <v>1764.87</v>
      </c>
      <c r="BL6" s="33">
        <f t="shared" si="7"/>
        <v>1622.51</v>
      </c>
      <c r="BM6" s="33">
        <f t="shared" si="7"/>
        <v>1569.13</v>
      </c>
      <c r="BN6" s="33">
        <f t="shared" si="7"/>
        <v>1436</v>
      </c>
      <c r="BO6" s="32" t="str">
        <f>IF(BO7="","",IF(BO7="-","【-】","【"&amp;SUBSTITUTE(TEXT(BO7,"#,##0.00"),"-","△")&amp;"】"))</f>
        <v>【1,479.31】</v>
      </c>
      <c r="BP6" s="33">
        <f>IF(BP7="",NA(),BP7)</f>
        <v>64.760000000000005</v>
      </c>
      <c r="BQ6" s="33">
        <f t="shared" ref="BQ6:BY6" si="8">IF(BQ7="",NA(),BQ7)</f>
        <v>66.19</v>
      </c>
      <c r="BR6" s="33">
        <f t="shared" si="8"/>
        <v>73.17</v>
      </c>
      <c r="BS6" s="33">
        <f t="shared" si="8"/>
        <v>79.83</v>
      </c>
      <c r="BT6" s="33">
        <f t="shared" si="8"/>
        <v>81.55</v>
      </c>
      <c r="BU6" s="33">
        <f t="shared" si="8"/>
        <v>59.35</v>
      </c>
      <c r="BV6" s="33">
        <f t="shared" si="8"/>
        <v>60.75</v>
      </c>
      <c r="BW6" s="33">
        <f t="shared" si="8"/>
        <v>62.83</v>
      </c>
      <c r="BX6" s="33">
        <f t="shared" si="8"/>
        <v>64.63</v>
      </c>
      <c r="BY6" s="33">
        <f t="shared" si="8"/>
        <v>66.56</v>
      </c>
      <c r="BZ6" s="32" t="str">
        <f>IF(BZ7="","",IF(BZ7="-","【-】","【"&amp;SUBSTITUTE(TEXT(BZ7,"#,##0.00"),"-","△")&amp;"】"))</f>
        <v>【63.50】</v>
      </c>
      <c r="CA6" s="33">
        <f>IF(CA7="",NA(),CA7)</f>
        <v>321.70999999999998</v>
      </c>
      <c r="CB6" s="33">
        <f t="shared" ref="CB6:CJ6" si="9">IF(CB7="",NA(),CB7)</f>
        <v>313.58</v>
      </c>
      <c r="CC6" s="33">
        <f t="shared" si="9"/>
        <v>285.8</v>
      </c>
      <c r="CD6" s="33">
        <f t="shared" si="9"/>
        <v>261.74</v>
      </c>
      <c r="CE6" s="33">
        <f t="shared" si="9"/>
        <v>271.5</v>
      </c>
      <c r="CF6" s="33">
        <f t="shared" si="9"/>
        <v>260.48</v>
      </c>
      <c r="CG6" s="33">
        <f t="shared" si="9"/>
        <v>256</v>
      </c>
      <c r="CH6" s="33">
        <f t="shared" si="9"/>
        <v>250.43</v>
      </c>
      <c r="CI6" s="33">
        <f t="shared" si="9"/>
        <v>245.75</v>
      </c>
      <c r="CJ6" s="33">
        <f t="shared" si="9"/>
        <v>244.29</v>
      </c>
      <c r="CK6" s="32" t="str">
        <f>IF(CK7="","",IF(CK7="-","【-】","【"&amp;SUBSTITUTE(TEXT(CK7,"#,##0.00"),"-","△")&amp;"】"))</f>
        <v>【253.12】</v>
      </c>
      <c r="CL6" s="33">
        <f>IF(CL7="",NA(),CL7)</f>
        <v>32.54</v>
      </c>
      <c r="CM6" s="33">
        <f t="shared" ref="CM6:CU6" si="10">IF(CM7="",NA(),CM7)</f>
        <v>33.69</v>
      </c>
      <c r="CN6" s="33">
        <f t="shared" si="10"/>
        <v>33.94</v>
      </c>
      <c r="CO6" s="33">
        <f t="shared" si="10"/>
        <v>33.51</v>
      </c>
      <c r="CP6" s="33">
        <f t="shared" si="10"/>
        <v>32.83</v>
      </c>
      <c r="CQ6" s="33">
        <f t="shared" si="10"/>
        <v>40.56</v>
      </c>
      <c r="CR6" s="33">
        <f t="shared" si="10"/>
        <v>41.59</v>
      </c>
      <c r="CS6" s="33">
        <f t="shared" si="10"/>
        <v>42.31</v>
      </c>
      <c r="CT6" s="33">
        <f t="shared" si="10"/>
        <v>43.65</v>
      </c>
      <c r="CU6" s="33">
        <f t="shared" si="10"/>
        <v>43.58</v>
      </c>
      <c r="CV6" s="32" t="str">
        <f>IF(CV7="","",IF(CV7="-","【-】","【"&amp;SUBSTITUTE(TEXT(CV7,"#,##0.00"),"-","△")&amp;"】"))</f>
        <v>【41.06】</v>
      </c>
      <c r="CW6" s="33">
        <f>IF(CW7="",NA(),CW7)</f>
        <v>92.61</v>
      </c>
      <c r="CX6" s="33">
        <f t="shared" ref="CX6:DF6" si="11">IF(CX7="",NA(),CX7)</f>
        <v>93.43</v>
      </c>
      <c r="CY6" s="33">
        <f t="shared" si="11"/>
        <v>93.93</v>
      </c>
      <c r="CZ6" s="33">
        <f t="shared" si="11"/>
        <v>94.08</v>
      </c>
      <c r="DA6" s="33">
        <f t="shared" si="11"/>
        <v>94.07</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282227</v>
      </c>
      <c r="D7" s="35">
        <v>47</v>
      </c>
      <c r="E7" s="35">
        <v>17</v>
      </c>
      <c r="F7" s="35">
        <v>4</v>
      </c>
      <c r="G7" s="35">
        <v>0</v>
      </c>
      <c r="H7" s="35" t="s">
        <v>95</v>
      </c>
      <c r="I7" s="35" t="s">
        <v>96</v>
      </c>
      <c r="J7" s="35" t="s">
        <v>97</v>
      </c>
      <c r="K7" s="35" t="s">
        <v>98</v>
      </c>
      <c r="L7" s="35" t="s">
        <v>99</v>
      </c>
      <c r="M7" s="36" t="s">
        <v>100</v>
      </c>
      <c r="N7" s="36" t="s">
        <v>101</v>
      </c>
      <c r="O7" s="36">
        <v>32.840000000000003</v>
      </c>
      <c r="P7" s="36">
        <v>99.24</v>
      </c>
      <c r="Q7" s="36">
        <v>3680</v>
      </c>
      <c r="R7" s="36">
        <v>25566</v>
      </c>
      <c r="S7" s="36">
        <v>422.91</v>
      </c>
      <c r="T7" s="36">
        <v>60.45</v>
      </c>
      <c r="U7" s="36">
        <v>8396</v>
      </c>
      <c r="V7" s="36">
        <v>4.32</v>
      </c>
      <c r="W7" s="36">
        <v>1943.52</v>
      </c>
      <c r="X7" s="36">
        <v>81.96</v>
      </c>
      <c r="Y7" s="36">
        <v>83.4</v>
      </c>
      <c r="Z7" s="36">
        <v>79.459999999999994</v>
      </c>
      <c r="AA7" s="36">
        <v>92.77</v>
      </c>
      <c r="AB7" s="36">
        <v>93.43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1280.58</v>
      </c>
      <c r="BF7" s="36">
        <v>1257.69</v>
      </c>
      <c r="BG7" s="36">
        <v>965.68</v>
      </c>
      <c r="BH7" s="36">
        <v>966.71</v>
      </c>
      <c r="BI7" s="36">
        <v>875.81</v>
      </c>
      <c r="BJ7" s="36">
        <v>1812.65</v>
      </c>
      <c r="BK7" s="36">
        <v>1764.87</v>
      </c>
      <c r="BL7" s="36">
        <v>1622.51</v>
      </c>
      <c r="BM7" s="36">
        <v>1569.13</v>
      </c>
      <c r="BN7" s="36">
        <v>1436</v>
      </c>
      <c r="BO7" s="36">
        <v>1479.31</v>
      </c>
      <c r="BP7" s="36">
        <v>64.760000000000005</v>
      </c>
      <c r="BQ7" s="36">
        <v>66.19</v>
      </c>
      <c r="BR7" s="36">
        <v>73.17</v>
      </c>
      <c r="BS7" s="36">
        <v>79.83</v>
      </c>
      <c r="BT7" s="36">
        <v>81.55</v>
      </c>
      <c r="BU7" s="36">
        <v>59.35</v>
      </c>
      <c r="BV7" s="36">
        <v>60.75</v>
      </c>
      <c r="BW7" s="36">
        <v>62.83</v>
      </c>
      <c r="BX7" s="36">
        <v>64.63</v>
      </c>
      <c r="BY7" s="36">
        <v>66.56</v>
      </c>
      <c r="BZ7" s="36">
        <v>63.5</v>
      </c>
      <c r="CA7" s="36">
        <v>321.70999999999998</v>
      </c>
      <c r="CB7" s="36">
        <v>313.58</v>
      </c>
      <c r="CC7" s="36">
        <v>285.8</v>
      </c>
      <c r="CD7" s="36">
        <v>261.74</v>
      </c>
      <c r="CE7" s="36">
        <v>271.5</v>
      </c>
      <c r="CF7" s="36">
        <v>260.48</v>
      </c>
      <c r="CG7" s="36">
        <v>256</v>
      </c>
      <c r="CH7" s="36">
        <v>250.43</v>
      </c>
      <c r="CI7" s="36">
        <v>245.75</v>
      </c>
      <c r="CJ7" s="36">
        <v>244.29</v>
      </c>
      <c r="CK7" s="36">
        <v>253.12</v>
      </c>
      <c r="CL7" s="36">
        <v>32.54</v>
      </c>
      <c r="CM7" s="36">
        <v>33.69</v>
      </c>
      <c r="CN7" s="36">
        <v>33.94</v>
      </c>
      <c r="CO7" s="36">
        <v>33.51</v>
      </c>
      <c r="CP7" s="36">
        <v>32.83</v>
      </c>
      <c r="CQ7" s="36">
        <v>40.56</v>
      </c>
      <c r="CR7" s="36">
        <v>41.59</v>
      </c>
      <c r="CS7" s="36">
        <v>42.31</v>
      </c>
      <c r="CT7" s="36">
        <v>43.65</v>
      </c>
      <c r="CU7" s="36">
        <v>43.58</v>
      </c>
      <c r="CV7" s="36">
        <v>41.06</v>
      </c>
      <c r="CW7" s="36">
        <v>92.61</v>
      </c>
      <c r="CX7" s="36">
        <v>93.43</v>
      </c>
      <c r="CY7" s="36">
        <v>93.93</v>
      </c>
      <c r="CZ7" s="36">
        <v>94.08</v>
      </c>
      <c r="DA7" s="36">
        <v>94.07</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2016-02-03T09:05:12Z</dcterms:created>
  <dcterms:modified xsi:type="dcterms:W3CDTF">2016-02-22T05:53:32Z</dcterms:modified>
  <cp:category/>
</cp:coreProperties>
</file>