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<sst xmlns="http://schemas.openxmlformats.org/spreadsheetml/2006/main" count="221" uniqueCount="111">
  <si>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</si>
  <si>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</si>
  <si>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</si>
  <si>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</si>
  <si>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</si>
  <si>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</si>
  <si>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</si>
  <si>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</si>
  <si>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</si>
  <si>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</si>
  <si>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</si>
  <si>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</si>
  <si>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</si>
  <si>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</si>
  <si>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</si>
  <si>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</si>
  <si>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</si>
  <si>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</si>
  <si>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</si>
  <si>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</si>
  <si>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</si>
  <si>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</si>
  <si>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</si>
  <si>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</si>
  <si>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</si>
  <si>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</si>
  <si>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</si>
  <si>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</si>
  <si>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</si>
  <si>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</si>
  <si>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</si>
  <si>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</si>
  <si>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</si>
  <si>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</si>
  <si>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</si>
  <si>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</si>
  <si>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</si>
  <si>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</si>
  <si>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</si>
  <si>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</si>
  <si>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</si>
  <si>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</si>
  <si>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</si>
  <si>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</si>
  <si>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</si>
  <si>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</si>
  <si>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</si>
  <si>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</si>
  <si>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</si>
  <si>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</si>
  <si>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</si>
  <si>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</si>
  <si>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</si>
  <si>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</si>
  <si>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</si>
  <si>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</si>
  <si>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</si>
  <si>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</si>
  <si>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</si>
  <si>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</si>
  <si>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</si>
  <si>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</si>
  <si>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</si>
  <si>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</si>
  <si>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</si>
  <si>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</si>
  <si>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</si>
  <si>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</si>
  <si>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</si>
  <si>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</si>
  <si>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</si>
  <si>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</si>
  <si>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</si>
  <si>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</si>
  <si>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</si>
  <si>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</si>
  <si>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</si>
  <si>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</si>
  <si>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</si>
  <si>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</si>
  <si>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</si>
  <si>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</si>
  <si>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</si>
  <si>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</si>
  <si>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</si>
  <si>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</si>
  <si>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</si>
  <si>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</si>
  <si>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</si>
  <si>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</si>
  <si>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</si>
  <si>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</si>
  <si>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</si>
  <si>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</si>
  <si>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</si>
  <si>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</si>
  <si>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</si>
  <si>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</si>
  <si>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</si>
  <si>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</si>
  <si>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</si>
  <si>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</si>
  <si>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</si>
  <si>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</si>
  <si>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</si>
  <si>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</si>
  <si>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</si>
  <si>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</si>
  <si>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建設時の起債借入に伴う償還金（資本費）が、多額（汚水処理費の6割超）となっており、収支を圧迫している。今後、人口減少による使用料収入の減少や施設更新に伴う支出の増といった要因より、ますます経営状況は厳しくなることが予想されるため、平成30年度までに経営戦略を策定し、長寿命化対策や施設の統廃合を進め、経営改善に努める必要がある。</t>
    <rPh sb="0" eb="2">
      <t>シセツ</t>
    </rPh>
    <rPh sb="2" eb="4">
      <t>ケンセツ</t>
    </rPh>
    <rPh sb="4" eb="5">
      <t>ジ</t>
    </rPh>
    <rPh sb="6" eb="8">
      <t>キサイ</t>
    </rPh>
    <rPh sb="8" eb="10">
      <t>カリイレ</t>
    </rPh>
    <rPh sb="11" eb="12">
      <t>トモナ</t>
    </rPh>
    <rPh sb="13" eb="16">
      <t>ショウカンキン</t>
    </rPh>
    <rPh sb="17" eb="19">
      <t>シホン</t>
    </rPh>
    <rPh sb="19" eb="20">
      <t>ヒ</t>
    </rPh>
    <rPh sb="23" eb="25">
      <t>タガク</t>
    </rPh>
    <rPh sb="26" eb="28">
      <t>オスイ</t>
    </rPh>
    <rPh sb="28" eb="30">
      <t>ショリ</t>
    </rPh>
    <rPh sb="30" eb="31">
      <t>ヒ</t>
    </rPh>
    <rPh sb="33" eb="34">
      <t>ワリ</t>
    </rPh>
    <rPh sb="34" eb="35">
      <t>チョウ</t>
    </rPh>
    <rPh sb="43" eb="45">
      <t>シュウシ</t>
    </rPh>
    <rPh sb="46" eb="48">
      <t>アッパク</t>
    </rPh>
    <rPh sb="53" eb="55">
      <t>コンゴ</t>
    </rPh>
    <rPh sb="117" eb="119">
      <t>ヘイセイ</t>
    </rPh>
    <rPh sb="121" eb="123">
      <t>ネンド</t>
    </rPh>
    <rPh sb="126" eb="128">
      <t>ケイエイ</t>
    </rPh>
    <rPh sb="128" eb="130">
      <t>センリャク</t>
    </rPh>
    <rPh sb="131" eb="133">
      <t>サクテイ</t>
    </rPh>
    <phoneticPr fontId="4"/>
  </si>
  <si>
    <r>
      <rPr>
        <b/>
        <sz val="10"/>
        <rFont val="ＭＳ ゴシック"/>
        <family val="3"/>
        <charset val="128"/>
      </rPr>
      <t xml:space="preserve">【単年度の収支】
</t>
    </r>
    <r>
      <rPr>
        <sz val="10"/>
        <rFont val="ＭＳ ゴシック"/>
        <family val="3"/>
        <charset val="128"/>
      </rPr>
      <t xml:space="preserve">収益的収支比率は、施設整備時の起債借入の償還が多額となっているため、90％を下回っている状況が続き、慢性的な赤字経営となっている。なお、H24に大きく数値を下げているのは、繰上償還に伴う補償金の支出によるものである。
</t>
    </r>
    <r>
      <rPr>
        <b/>
        <sz val="10"/>
        <rFont val="ＭＳ ゴシック"/>
        <family val="3"/>
        <charset val="128"/>
      </rPr>
      <t>【債務残高】</t>
    </r>
    <r>
      <rPr>
        <sz val="10"/>
        <rFont val="ＭＳ ゴシック"/>
        <family val="3"/>
        <charset val="128"/>
      </rPr>
      <t xml:space="preserve">
企業債残高対事業規模比率は、施設整備時の起債借入が多額となっていたため、全国平均値を上回ってはいるが、類似団体平均値に対しては下回っている状況である。償還が進んでいるため、年々数値は減少しているが、長寿命化対策や統廃合事業の実施により、今後は上昇に転じることが予想される。
</t>
    </r>
    <r>
      <rPr>
        <b/>
        <sz val="10"/>
        <rFont val="ＭＳ ゴシック"/>
        <family val="3"/>
        <charset val="128"/>
      </rPr>
      <t xml:space="preserve">【料金水準の適切性】
</t>
    </r>
    <r>
      <rPr>
        <sz val="10"/>
        <rFont val="ＭＳ ゴシック"/>
        <family val="3"/>
        <charset val="128"/>
      </rPr>
      <t xml:space="preserve">経費回収率は、類似団体平均値を上回ってはいるが、施設整備時の起債借入の償還が多額となっているため、70％台と低い値で推移している。使用料収入の確保及び経費の削減を行い100％に近づけていく必要がある。
</t>
    </r>
    <r>
      <rPr>
        <b/>
        <sz val="10"/>
        <rFont val="ＭＳ ゴシック"/>
        <family val="3"/>
        <charset val="128"/>
      </rPr>
      <t xml:space="preserve">【費用の効率性】
</t>
    </r>
    <r>
      <rPr>
        <sz val="10"/>
        <rFont val="ＭＳ ゴシック"/>
        <family val="3"/>
        <charset val="128"/>
      </rPr>
      <t xml:space="preserve">汚水処理原価は、施設整備時の起債借入の償還が全体額の6割を超えて多額となっていることから、全国平均値を大きく上回っている。
</t>
    </r>
    <r>
      <rPr>
        <b/>
        <sz val="10"/>
        <rFont val="ＭＳ ゴシック"/>
        <family val="3"/>
        <charset val="128"/>
      </rPr>
      <t xml:space="preserve">【施設の効率性】
</t>
    </r>
    <r>
      <rPr>
        <sz val="10"/>
        <rFont val="ＭＳ ゴシック"/>
        <family val="3"/>
        <charset val="128"/>
      </rPr>
      <t xml:space="preserve">施設利用率は、40%台で推移し非常に低い数値となっているため、今後統廃合等を進め効率的な施設運営を行う必要がある。
</t>
    </r>
    <r>
      <rPr>
        <b/>
        <sz val="10"/>
        <rFont val="ＭＳ ゴシック"/>
        <family val="3"/>
        <charset val="128"/>
      </rPr>
      <t xml:space="preserve">【使用料対象の捕捉】
</t>
    </r>
    <r>
      <rPr>
        <sz val="10"/>
        <rFont val="ＭＳ ゴシック"/>
        <family val="3"/>
        <charset val="128"/>
      </rPr>
      <t>水洗化率は、過去5年間類似団体平均値を大きく上回り微増している状況である。区域内の下水道整備は完了しており、大きな増加は見込めない状況である。</t>
    </r>
    <rPh sb="1" eb="4">
      <t>タンネンド</t>
    </rPh>
    <rPh sb="5" eb="7">
      <t>シュウシ</t>
    </rPh>
    <rPh sb="9" eb="12">
      <t>シュウエキテキ</t>
    </rPh>
    <rPh sb="12" eb="14">
      <t>シュウシ</t>
    </rPh>
    <rPh sb="14" eb="16">
      <t>ヒリツ</t>
    </rPh>
    <rPh sb="29" eb="31">
      <t>ショウカン</t>
    </rPh>
    <rPh sb="32" eb="34">
      <t>タガク</t>
    </rPh>
    <rPh sb="47" eb="49">
      <t>シタマワ</t>
    </rPh>
    <rPh sb="53" eb="55">
      <t>ジョウキョウ</t>
    </rPh>
    <rPh sb="56" eb="57">
      <t>ツヅ</t>
    </rPh>
    <rPh sb="59" eb="62">
      <t>マンセイテキ</t>
    </rPh>
    <rPh sb="63" eb="65">
      <t>アカジ</t>
    </rPh>
    <rPh sb="65" eb="67">
      <t>ケイエイ</t>
    </rPh>
    <rPh sb="119" eb="121">
      <t>サイム</t>
    </rPh>
    <rPh sb="121" eb="123">
      <t>ザンダカ</t>
    </rPh>
    <rPh sb="125" eb="127">
      <t>キギョウ</t>
    </rPh>
    <rPh sb="127" eb="128">
      <t>サイ</t>
    </rPh>
    <rPh sb="128" eb="130">
      <t>ザンダカ</t>
    </rPh>
    <rPh sb="130" eb="131">
      <t>タイ</t>
    </rPh>
    <rPh sb="131" eb="133">
      <t>ジギョウ</t>
    </rPh>
    <rPh sb="133" eb="135">
      <t>キボ</t>
    </rPh>
    <rPh sb="135" eb="137">
      <t>ヒリツ</t>
    </rPh>
    <rPh sb="161" eb="163">
      <t>ゼンコク</t>
    </rPh>
    <rPh sb="163" eb="165">
      <t>ヘイキン</t>
    </rPh>
    <rPh sb="165" eb="166">
      <t>チ</t>
    </rPh>
    <rPh sb="167" eb="169">
      <t>ウワマワ</t>
    </rPh>
    <rPh sb="176" eb="178">
      <t>ルイジ</t>
    </rPh>
    <rPh sb="178" eb="180">
      <t>ダンタイ</t>
    </rPh>
    <rPh sb="180" eb="182">
      <t>ヘイキン</t>
    </rPh>
    <rPh sb="182" eb="183">
      <t>チ</t>
    </rPh>
    <rPh sb="184" eb="185">
      <t>タイ</t>
    </rPh>
    <rPh sb="188" eb="190">
      <t>シタマワ</t>
    </rPh>
    <rPh sb="194" eb="196">
      <t>ジョウキョウ</t>
    </rPh>
    <rPh sb="200" eb="202">
      <t>ショウカン</t>
    </rPh>
    <rPh sb="203" eb="204">
      <t>スス</t>
    </rPh>
    <rPh sb="211" eb="213">
      <t>ネンネン</t>
    </rPh>
    <rPh sb="213" eb="215">
      <t>スウチ</t>
    </rPh>
    <rPh sb="216" eb="218">
      <t>ゲンショウ</t>
    </rPh>
    <rPh sb="224" eb="225">
      <t>チョウ</t>
    </rPh>
    <rPh sb="225" eb="228">
      <t>ジュミョウカ</t>
    </rPh>
    <rPh sb="228" eb="230">
      <t>タイサク</t>
    </rPh>
    <rPh sb="231" eb="234">
      <t>トウハイゴウ</t>
    </rPh>
    <rPh sb="234" eb="236">
      <t>ジギョウ</t>
    </rPh>
    <rPh sb="237" eb="239">
      <t>ジッシ</t>
    </rPh>
    <rPh sb="243" eb="245">
      <t>コンゴ</t>
    </rPh>
    <rPh sb="246" eb="248">
      <t>ジョウショウ</t>
    </rPh>
    <rPh sb="249" eb="250">
      <t>テン</t>
    </rPh>
    <rPh sb="255" eb="257">
      <t>ヨソウ</t>
    </rPh>
    <rPh sb="263" eb="265">
      <t>リョウキン</t>
    </rPh>
    <rPh sb="265" eb="267">
      <t>スイジュン</t>
    </rPh>
    <rPh sb="268" eb="271">
      <t>テキセツセイ</t>
    </rPh>
    <rPh sb="273" eb="275">
      <t>ケイヒ</t>
    </rPh>
    <rPh sb="275" eb="277">
      <t>カイシュウ</t>
    </rPh>
    <rPh sb="277" eb="278">
      <t>リツ</t>
    </rPh>
    <rPh sb="280" eb="282">
      <t>ルイジ</t>
    </rPh>
    <rPh sb="282" eb="284">
      <t>ダンタイ</t>
    </rPh>
    <rPh sb="284" eb="286">
      <t>ヘイキン</t>
    </rPh>
    <rPh sb="286" eb="287">
      <t>チ</t>
    </rPh>
    <rPh sb="288" eb="290">
      <t>ウワマワ</t>
    </rPh>
    <rPh sb="311" eb="313">
      <t>タガク</t>
    </rPh>
    <rPh sb="325" eb="326">
      <t>ダイ</t>
    </rPh>
    <rPh sb="327" eb="328">
      <t>ヒク</t>
    </rPh>
    <rPh sb="329" eb="330">
      <t>アタイ</t>
    </rPh>
    <rPh sb="331" eb="333">
      <t>スイイ</t>
    </rPh>
    <rPh sb="338" eb="341">
      <t>シヨウリョウ</t>
    </rPh>
    <rPh sb="341" eb="343">
      <t>シュウニュウ</t>
    </rPh>
    <rPh sb="344" eb="346">
      <t>カクホ</t>
    </rPh>
    <rPh sb="346" eb="347">
      <t>オヨ</t>
    </rPh>
    <rPh sb="348" eb="350">
      <t>ケイヒ</t>
    </rPh>
    <rPh sb="351" eb="353">
      <t>サクゲン</t>
    </rPh>
    <rPh sb="354" eb="355">
      <t>オコナ</t>
    </rPh>
    <rPh sb="361" eb="362">
      <t>チカ</t>
    </rPh>
    <rPh sb="367" eb="369">
      <t>ヒツヨウ</t>
    </rPh>
    <rPh sb="375" eb="377">
      <t>ヒヨウ</t>
    </rPh>
    <rPh sb="378" eb="381">
      <t>コウリツセイ</t>
    </rPh>
    <rPh sb="383" eb="385">
      <t>オスイ</t>
    </rPh>
    <rPh sb="385" eb="387">
      <t>ショリ</t>
    </rPh>
    <rPh sb="387" eb="389">
      <t>ゲンカ</t>
    </rPh>
    <rPh sb="407" eb="408">
      <t>ガク</t>
    </rPh>
    <rPh sb="428" eb="430">
      <t>ゼンコク</t>
    </rPh>
    <rPh sb="430" eb="432">
      <t>ヘイキン</t>
    </rPh>
    <rPh sb="432" eb="433">
      <t>チ</t>
    </rPh>
    <rPh sb="434" eb="435">
      <t>オオ</t>
    </rPh>
    <rPh sb="437" eb="439">
      <t>ウワマワ</t>
    </rPh>
    <rPh sb="446" eb="448">
      <t>シセツ</t>
    </rPh>
    <rPh sb="449" eb="452">
      <t>コウリツセイ</t>
    </rPh>
    <rPh sb="454" eb="456">
      <t>シセツ</t>
    </rPh>
    <rPh sb="456" eb="459">
      <t>リヨウリツ</t>
    </rPh>
    <rPh sb="464" eb="465">
      <t>ダイ</t>
    </rPh>
    <rPh sb="466" eb="468">
      <t>スイイ</t>
    </rPh>
    <rPh sb="469" eb="471">
      <t>ヒジョウ</t>
    </rPh>
    <rPh sb="472" eb="473">
      <t>ヒク</t>
    </rPh>
    <rPh sb="474" eb="476">
      <t>スウチ</t>
    </rPh>
    <rPh sb="485" eb="487">
      <t>コンゴ</t>
    </rPh>
    <rPh sb="487" eb="490">
      <t>トウハイゴウ</t>
    </rPh>
    <rPh sb="490" eb="491">
      <t>トウ</t>
    </rPh>
    <rPh sb="492" eb="493">
      <t>スス</t>
    </rPh>
    <rPh sb="494" eb="497">
      <t>コウリツテキ</t>
    </rPh>
    <rPh sb="498" eb="500">
      <t>シセツ</t>
    </rPh>
    <rPh sb="500" eb="502">
      <t>ウンエイ</t>
    </rPh>
    <rPh sb="503" eb="504">
      <t>オコナ</t>
    </rPh>
    <rPh sb="505" eb="507">
      <t>ヒツヨウ</t>
    </rPh>
    <rPh sb="513" eb="516">
      <t>シヨウリョウ</t>
    </rPh>
    <rPh sb="516" eb="518">
      <t>タイショウ</t>
    </rPh>
    <rPh sb="519" eb="521">
      <t>ホソク</t>
    </rPh>
    <rPh sb="523" eb="525">
      <t>スイセン</t>
    </rPh>
    <rPh sb="525" eb="526">
      <t>カ</t>
    </rPh>
    <rPh sb="526" eb="527">
      <t>リツ</t>
    </rPh>
    <rPh sb="529" eb="531">
      <t>カコ</t>
    </rPh>
    <rPh sb="532" eb="534">
      <t>ネンカン</t>
    </rPh>
    <rPh sb="534" eb="536">
      <t>ルイジ</t>
    </rPh>
    <rPh sb="536" eb="538">
      <t>ダンタイ</t>
    </rPh>
    <rPh sb="538" eb="540">
      <t>ヘイキン</t>
    </rPh>
    <rPh sb="540" eb="541">
      <t>チ</t>
    </rPh>
    <rPh sb="542" eb="543">
      <t>オオ</t>
    </rPh>
    <rPh sb="545" eb="547">
      <t>ウワマワ</t>
    </rPh>
    <rPh sb="548" eb="550">
      <t>ビゾウ</t>
    </rPh>
    <rPh sb="554" eb="556">
      <t>ジョウキョウ</t>
    </rPh>
    <rPh sb="560" eb="562">
      <t>クイキ</t>
    </rPh>
    <rPh sb="562" eb="563">
      <t>ナイ</t>
    </rPh>
    <rPh sb="564" eb="567">
      <t>ゲスイドウ</t>
    </rPh>
    <rPh sb="567" eb="569">
      <t>セイビ</t>
    </rPh>
    <rPh sb="570" eb="572">
      <t>カンリョウ</t>
    </rPh>
    <rPh sb="577" eb="578">
      <t>オオ</t>
    </rPh>
    <rPh sb="580" eb="582">
      <t>ゾウカ</t>
    </rPh>
    <rPh sb="583" eb="585">
      <t>ミコ</t>
    </rPh>
    <rPh sb="588" eb="590">
      <t>ジョウキョウ</t>
    </rPh>
    <phoneticPr fontId="4"/>
  </si>
  <si>
    <r>
      <t xml:space="preserve">【管渠の更新投資・老朽化対策の実施状況】
</t>
    </r>
    <r>
      <rPr>
        <sz val="10"/>
        <color theme="1"/>
        <rFont val="ＭＳ ゴシック"/>
        <family val="3"/>
        <charset val="128"/>
      </rPr>
      <t>管渠改善率は、当該事業の管渠は比較的新しいため、過去5年間0％となっている。今後老朽化が進んでいくため、計画的な更新を実施していく必要がある。</t>
    </r>
    <rPh sb="1" eb="3">
      <t>カンキョ</t>
    </rPh>
    <rPh sb="4" eb="6">
      <t>コウシン</t>
    </rPh>
    <rPh sb="6" eb="8">
      <t>トウシ</t>
    </rPh>
    <rPh sb="9" eb="12">
      <t>ロウキュウカ</t>
    </rPh>
    <rPh sb="12" eb="14">
      <t>タイサク</t>
    </rPh>
    <rPh sb="15" eb="17">
      <t>ジッシ</t>
    </rPh>
    <rPh sb="17" eb="19">
      <t>ジョウキョウ</t>
    </rPh>
    <rPh sb="21" eb="23">
      <t>カンキョ</t>
    </rPh>
    <rPh sb="23" eb="25">
      <t>カイゼン</t>
    </rPh>
    <rPh sb="25" eb="26">
      <t>リツ</t>
    </rPh>
    <rPh sb="28" eb="30">
      <t>トウガイ</t>
    </rPh>
    <rPh sb="30" eb="32">
      <t>ジギョウ</t>
    </rPh>
    <rPh sb="33" eb="35">
      <t>カンキョ</t>
    </rPh>
    <rPh sb="36" eb="39">
      <t>ヒカクテキ</t>
    </rPh>
    <rPh sb="39" eb="40">
      <t>アタラ</t>
    </rPh>
    <rPh sb="45" eb="47">
      <t>カコ</t>
    </rPh>
    <rPh sb="48" eb="50">
      <t>ネンカン</t>
    </rPh>
    <rPh sb="59" eb="61">
      <t>コンゴ</t>
    </rPh>
    <rPh sb="61" eb="64">
      <t>ロウキュウカ</t>
    </rPh>
    <rPh sb="65" eb="66">
      <t>スス</t>
    </rPh>
    <rPh sb="73" eb="76">
      <t>ケイカクテキ</t>
    </rPh>
    <rPh sb="77" eb="79">
      <t>コウシン</t>
    </rPh>
    <rPh sb="80" eb="82">
      <t>ジッシ</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</si>
</sst>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022208"/>
        <c:axId val="21702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217022208"/>
        <c:axId val="217021032"/>
      </c:lineChart>
      <c:dateAx>
        <c:axId val="217022208"/>
        <c:scaling>
          <c:orientation val="minMax"/>
        </c:scaling>
        <c:delete val="1"/>
        <c:axPos val="b"/>
        <c:numFmt formatCode="ge" sourceLinked="1"/>
        <c:majorTickMark val="none"/>
        <c:minorTickMark val="none"/>
        <c:tickLblPos val="none"/>
        <c:crossAx val="217021032"/>
        <c:crosses val="autoZero"/>
        <c:auto val="1"/>
        <c:lblOffset val="100"/>
        <c:baseTimeUnit val="years"/>
      </c:dateAx>
      <c:valAx>
        <c:axId val="21702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46.14</c:v>
                </c:pt>
                <c:pt idx="1">
                  <c:v>48.14</c:v>
                </c:pt>
                <c:pt idx="2">
                  <c:v>46.84</c:v>
                </c:pt>
                <c:pt idx="3">
                  <c:v>46.53</c:v>
                </c:pt>
                <c:pt idx="4">
                  <c:v>45.95</c:v>
                </c:pt>
              </c:numCache>
            </c:numRef>
          </c:val>
        </c:ser>
        <c:dLbls>
          <c:showLegendKey val="0"/>
          <c:showVal val="0"/>
          <c:showCatName val="0"/>
          <c:showSerName val="0"/>
          <c:showPercent val="0"/>
          <c:showBubbleSize val="0"/>
        </c:dLbls>
        <c:gapWidth val="150"/>
        <c:axId val="372839304"/>
        <c:axId val="37283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372839304"/>
        <c:axId val="372839696"/>
      </c:lineChart>
      <c:dateAx>
        <c:axId val="372839304"/>
        <c:scaling>
          <c:orientation val="minMax"/>
        </c:scaling>
        <c:delete val="1"/>
        <c:axPos val="b"/>
        <c:numFmt formatCode="ge" sourceLinked="1"/>
        <c:majorTickMark val="none"/>
        <c:minorTickMark val="none"/>
        <c:tickLblPos val="none"/>
        <c:crossAx val="372839696"/>
        <c:crosses val="autoZero"/>
        <c:auto val="1"/>
        <c:lblOffset val="100"/>
        <c:baseTimeUnit val="years"/>
      </c:dateAx>
      <c:valAx>
        <c:axId val="37283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83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92.38</c:v>
                </c:pt>
                <c:pt idx="1">
                  <c:v>92.97</c:v>
                </c:pt>
                <c:pt idx="2">
                  <c:v>93.35</c:v>
                </c:pt>
                <c:pt idx="3">
                  <c:v>93.43</c:v>
                </c:pt>
                <c:pt idx="4">
                  <c:v>93.45</c:v>
                </c:pt>
              </c:numCache>
            </c:numRef>
          </c:val>
        </c:ser>
        <c:dLbls>
          <c:showLegendKey val="0"/>
          <c:showVal val="0"/>
          <c:showCatName val="0"/>
          <c:showSerName val="0"/>
          <c:showPercent val="0"/>
          <c:showBubbleSize val="0"/>
        </c:dLbls>
        <c:gapWidth val="150"/>
        <c:axId val="373009080"/>
        <c:axId val="3730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373009080"/>
        <c:axId val="373009472"/>
      </c:lineChart>
      <c:dateAx>
        <c:axId val="373009080"/>
        <c:scaling>
          <c:orientation val="minMax"/>
        </c:scaling>
        <c:delete val="1"/>
        <c:axPos val="b"/>
        <c:numFmt formatCode="ge" sourceLinked="1"/>
        <c:majorTickMark val="none"/>
        <c:minorTickMark val="none"/>
        <c:tickLblPos val="none"/>
        <c:crossAx val="373009472"/>
        <c:crosses val="autoZero"/>
        <c:auto val="1"/>
        <c:lblOffset val="100"/>
        <c:baseTimeUnit val="years"/>
      </c:dateAx>
      <c:valAx>
        <c:axId val="3730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00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86.74</c:v>
                </c:pt>
                <c:pt idx="1">
                  <c:v>88.19</c:v>
                </c:pt>
                <c:pt idx="2">
                  <c:v>80.98</c:v>
                </c:pt>
                <c:pt idx="3">
                  <c:v>88.16</c:v>
                </c:pt>
                <c:pt idx="4">
                  <c:v>87.22</c:v>
                </c:pt>
              </c:numCache>
            </c:numRef>
          </c:val>
        </c:ser>
        <c:dLbls>
          <c:showLegendKey val="0"/>
          <c:showVal val="0"/>
          <c:showCatName val="0"/>
          <c:showSerName val="0"/>
          <c:showPercent val="0"/>
          <c:showBubbleSize val="0"/>
        </c:dLbls>
        <c:gapWidth val="150"/>
        <c:axId val="217022992"/>
        <c:axId val="21405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7022992"/>
        <c:axId val="214052208"/>
      </c:lineChart>
      <c:dateAx>
        <c:axId val="217022992"/>
        <c:scaling>
          <c:orientation val="minMax"/>
        </c:scaling>
        <c:delete val="1"/>
        <c:axPos val="b"/>
        <c:numFmt formatCode="ge" sourceLinked="1"/>
        <c:majorTickMark val="none"/>
        <c:minorTickMark val="none"/>
        <c:tickLblPos val="none"/>
        <c:crossAx val="214052208"/>
        <c:crosses val="autoZero"/>
        <c:auto val="1"/>
        <c:lblOffset val="100"/>
        <c:baseTimeUnit val="years"/>
      </c:dateAx>
      <c:valAx>
        <c:axId val="21405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2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051032"/>
        <c:axId val="21404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051032"/>
        <c:axId val="214049464"/>
      </c:lineChart>
      <c:dateAx>
        <c:axId val="214051032"/>
        <c:scaling>
          <c:orientation val="minMax"/>
        </c:scaling>
        <c:delete val="1"/>
        <c:axPos val="b"/>
        <c:numFmt formatCode="ge" sourceLinked="1"/>
        <c:majorTickMark val="none"/>
        <c:minorTickMark val="none"/>
        <c:tickLblPos val="none"/>
        <c:crossAx val="214049464"/>
        <c:crosses val="autoZero"/>
        <c:auto val="1"/>
        <c:lblOffset val="100"/>
        <c:baseTimeUnit val="years"/>
      </c:dateAx>
      <c:valAx>
        <c:axId val="21404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5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048680"/>
        <c:axId val="20249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048680"/>
        <c:axId val="202491624"/>
      </c:lineChart>
      <c:dateAx>
        <c:axId val="214048680"/>
        <c:scaling>
          <c:orientation val="minMax"/>
        </c:scaling>
        <c:delete val="1"/>
        <c:axPos val="b"/>
        <c:numFmt formatCode="ge" sourceLinked="1"/>
        <c:majorTickMark val="none"/>
        <c:minorTickMark val="none"/>
        <c:tickLblPos val="none"/>
        <c:crossAx val="202491624"/>
        <c:crosses val="autoZero"/>
        <c:auto val="1"/>
        <c:lblOffset val="100"/>
        <c:baseTimeUnit val="years"/>
      </c:dateAx>
      <c:valAx>
        <c:axId val="20249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4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3201160"/>
        <c:axId val="37320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01160"/>
        <c:axId val="373201552"/>
      </c:lineChart>
      <c:dateAx>
        <c:axId val="373201160"/>
        <c:scaling>
          <c:orientation val="minMax"/>
        </c:scaling>
        <c:delete val="1"/>
        <c:axPos val="b"/>
        <c:numFmt formatCode="ge" sourceLinked="1"/>
        <c:majorTickMark val="none"/>
        <c:minorTickMark val="none"/>
        <c:tickLblPos val="none"/>
        <c:crossAx val="373201552"/>
        <c:crosses val="autoZero"/>
        <c:auto val="1"/>
        <c:lblOffset val="100"/>
        <c:baseTimeUnit val="years"/>
      </c:dateAx>
      <c:valAx>
        <c:axId val="37320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20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371400"/>
        <c:axId val="21637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371400"/>
        <c:axId val="216371792"/>
      </c:lineChart>
      <c:dateAx>
        <c:axId val="216371400"/>
        <c:scaling>
          <c:orientation val="minMax"/>
        </c:scaling>
        <c:delete val="1"/>
        <c:axPos val="b"/>
        <c:numFmt formatCode="ge" sourceLinked="1"/>
        <c:majorTickMark val="none"/>
        <c:minorTickMark val="none"/>
        <c:tickLblPos val="none"/>
        <c:crossAx val="216371792"/>
        <c:crosses val="autoZero"/>
        <c:auto val="1"/>
        <c:lblOffset val="100"/>
        <c:baseTimeUnit val="years"/>
      </c:dateAx>
      <c:valAx>
        <c:axId val="21637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7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1250.21</c:v>
                </c:pt>
                <c:pt idx="1">
                  <c:v>1239.33</c:v>
                </c:pt>
                <c:pt idx="2">
                  <c:v>1028.3900000000001</c:v>
                </c:pt>
                <c:pt idx="3">
                  <c:v>1015.73</c:v>
                </c:pt>
                <c:pt idx="4">
                  <c:v>964.55</c:v>
                </c:pt>
              </c:numCache>
            </c:numRef>
          </c:val>
        </c:ser>
        <c:dLbls>
          <c:showLegendKey val="0"/>
          <c:showVal val="0"/>
          <c:showCatName val="0"/>
          <c:showSerName val="0"/>
          <c:showPercent val="0"/>
          <c:showBubbleSize val="0"/>
        </c:dLbls>
        <c:gapWidth val="150"/>
        <c:axId val="216372968"/>
        <c:axId val="21637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216372968"/>
        <c:axId val="216373360"/>
      </c:lineChart>
      <c:dateAx>
        <c:axId val="216372968"/>
        <c:scaling>
          <c:orientation val="minMax"/>
        </c:scaling>
        <c:delete val="1"/>
        <c:axPos val="b"/>
        <c:numFmt formatCode="ge" sourceLinked="1"/>
        <c:majorTickMark val="none"/>
        <c:minorTickMark val="none"/>
        <c:tickLblPos val="none"/>
        <c:crossAx val="216373360"/>
        <c:crosses val="autoZero"/>
        <c:auto val="1"/>
        <c:lblOffset val="100"/>
        <c:baseTimeUnit val="years"/>
      </c:dateAx>
      <c:valAx>
        <c:axId val="21637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7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72.64</c:v>
                </c:pt>
                <c:pt idx="1">
                  <c:v>74.73</c:v>
                </c:pt>
                <c:pt idx="2">
                  <c:v>70.599999999999994</c:v>
                </c:pt>
                <c:pt idx="3">
                  <c:v>75.14</c:v>
                </c:pt>
                <c:pt idx="4">
                  <c:v>74.55</c:v>
                </c:pt>
              </c:numCache>
            </c:numRef>
          </c:val>
        </c:ser>
        <c:dLbls>
          <c:showLegendKey val="0"/>
          <c:showVal val="0"/>
          <c:showCatName val="0"/>
          <c:showSerName val="0"/>
          <c:showPercent val="0"/>
          <c:showBubbleSize val="0"/>
        </c:dLbls>
        <c:gapWidth val="150"/>
        <c:axId val="216374536"/>
        <c:axId val="37283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216374536"/>
        <c:axId val="372836952"/>
      </c:lineChart>
      <c:dateAx>
        <c:axId val="216374536"/>
        <c:scaling>
          <c:orientation val="minMax"/>
        </c:scaling>
        <c:delete val="1"/>
        <c:axPos val="b"/>
        <c:numFmt formatCode="ge" sourceLinked="1"/>
        <c:majorTickMark val="none"/>
        <c:minorTickMark val="none"/>
        <c:tickLblPos val="none"/>
        <c:crossAx val="372836952"/>
        <c:crosses val="autoZero"/>
        <c:auto val="1"/>
        <c:lblOffset val="100"/>
        <c:baseTimeUnit val="years"/>
      </c:dateAx>
      <c:valAx>
        <c:axId val="37283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7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298.58999999999997</c:v>
                </c:pt>
                <c:pt idx="1">
                  <c:v>290.13</c:v>
                </c:pt>
                <c:pt idx="2">
                  <c:v>305.67</c:v>
                </c:pt>
                <c:pt idx="3">
                  <c:v>288.08999999999997</c:v>
                </c:pt>
                <c:pt idx="4">
                  <c:v>293.37</c:v>
                </c:pt>
              </c:numCache>
            </c:numRef>
          </c:val>
        </c:ser>
        <c:dLbls>
          <c:showLegendKey val="0"/>
          <c:showVal val="0"/>
          <c:showCatName val="0"/>
          <c:showSerName val="0"/>
          <c:showPercent val="0"/>
          <c:showBubbleSize val="0"/>
        </c:dLbls>
        <c:gapWidth val="150"/>
        <c:axId val="216371008"/>
        <c:axId val="37283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216371008"/>
        <c:axId val="372838128"/>
      </c:lineChart>
      <c:dateAx>
        <c:axId val="216371008"/>
        <c:scaling>
          <c:orientation val="minMax"/>
        </c:scaling>
        <c:delete val="1"/>
        <c:axPos val="b"/>
        <c:numFmt formatCode="ge" sourceLinked="1"/>
        <c:majorTickMark val="none"/>
        <c:minorTickMark val="none"/>
        <c:tickLblPos val="none"/>
        <c:crossAx val="372838128"/>
        <c:crosses val="autoZero"/>
        <c:auto val="1"/>
        <c:lblOffset val="100"/>
        <c:baseTimeUnit val="years"/>
      </c:dateAx>
      <c:valAx>
        <c:axId val="37283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3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2" zoomScaleNormal="100" workbookViewId="0">
      <selection activeCell="CC59" sqref="CC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兵庫県　養父市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3"/>
      <c r="AE8" s="3"/>
      <c r="AF8" s="3"/>
      <c r="AG8" s="3"/>
      <c r="AH8" s="3"/>
      <c r="AI8" s="3"/>
      <c r="AJ8" s="3"/>
      <c r="AK8" s="3"/>
      <c r="AL8" s="58">
        <f>データ!R6</f>
        <v>25566</v>
      </c>
      <c r="AM8" s="58"/>
      <c r="AN8" s="58"/>
      <c r="AO8" s="58"/>
      <c r="AP8" s="58"/>
      <c r="AQ8" s="58"/>
      <c r="AR8" s="58"/>
      <c r="AS8" s="58"/>
      <c r="AT8" s="57">
        <f>データ!S6</f>
        <v>422.91</v>
      </c>
      <c r="AU8" s="57"/>
      <c r="AV8" s="57"/>
      <c r="AW8" s="57"/>
      <c r="AX8" s="57"/>
      <c r="AY8" s="57"/>
      <c r="AZ8" s="57"/>
      <c r="BA8" s="57"/>
      <c r="BB8" s="57">
        <f>データ!T6</f>
        <v>60.45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x14ac:dyDescent="0.15">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t="str">
        <f>データ!N6</f>
        <v>該当数値なし</v>
      </c>
      <c r="J10" s="57"/>
      <c r="K10" s="57"/>
      <c r="L10" s="57"/>
      <c r="M10" s="57"/>
      <c r="N10" s="57"/>
      <c r="O10" s="57"/>
      <c r="P10" s="57">
        <f>データ!O6</f>
        <v>24.36</v>
      </c>
      <c r="Q10" s="57"/>
      <c r="R10" s="57"/>
      <c r="S10" s="57"/>
      <c r="T10" s="57"/>
      <c r="U10" s="57"/>
      <c r="V10" s="57"/>
      <c r="W10" s="57">
        <f>データ!P6</f>
        <v>95</v>
      </c>
      <c r="X10" s="57"/>
      <c r="Y10" s="57"/>
      <c r="Z10" s="57"/>
      <c r="AA10" s="57"/>
      <c r="AB10" s="57"/>
      <c r="AC10" s="57"/>
      <c r="AD10" s="58">
        <f>データ!Q6</f>
        <v>3680</v>
      </c>
      <c r="AE10" s="58"/>
      <c r="AF10" s="58"/>
      <c r="AG10" s="58"/>
      <c r="AH10" s="58"/>
      <c r="AI10" s="58"/>
      <c r="AJ10" s="58"/>
      <c r="AK10" s="2"/>
      <c r="AL10" s="58">
        <f>データ!U6</f>
        <v>6229</v>
      </c>
      <c r="AM10" s="58"/>
      <c r="AN10" s="58"/>
      <c r="AO10" s="58"/>
      <c r="AP10" s="58"/>
      <c r="AQ10" s="58"/>
      <c r="AR10" s="58"/>
      <c r="AS10" s="58"/>
      <c r="AT10" s="57">
        <f>データ!V6</f>
        <v>2.86</v>
      </c>
      <c r="AU10" s="57"/>
      <c r="AV10" s="57"/>
      <c r="AW10" s="57"/>
      <c r="AX10" s="57"/>
      <c r="AY10" s="57"/>
      <c r="AZ10" s="57"/>
      <c r="BA10" s="57"/>
      <c r="BB10" s="57">
        <f>データ!W6</f>
        <v>2177.9699999999998</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2"/>
      <c r="BN48" s="82"/>
      <c r="BO48" s="82"/>
      <c r="BP48" s="82"/>
      <c r="BQ48" s="82"/>
      <c r="BR48" s="82"/>
      <c r="BS48" s="82"/>
      <c r="BT48" s="82"/>
      <c r="BU48" s="82"/>
      <c r="BV48" s="82"/>
      <c r="BW48" s="82"/>
      <c r="BX48" s="82"/>
      <c r="BY48" s="82"/>
      <c r="BZ48" s="8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2"/>
      <c r="BN49" s="82"/>
      <c r="BO49" s="82"/>
      <c r="BP49" s="82"/>
      <c r="BQ49" s="82"/>
      <c r="BR49" s="82"/>
      <c r="BS49" s="82"/>
      <c r="BT49" s="82"/>
      <c r="BU49" s="82"/>
      <c r="BV49" s="82"/>
      <c r="BW49" s="82"/>
      <c r="BX49" s="82"/>
      <c r="BY49" s="82"/>
      <c r="BZ49" s="8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2"/>
      <c r="BN50" s="82"/>
      <c r="BO50" s="82"/>
      <c r="BP50" s="82"/>
      <c r="BQ50" s="82"/>
      <c r="BR50" s="82"/>
      <c r="BS50" s="82"/>
      <c r="BT50" s="82"/>
      <c r="BU50" s="82"/>
      <c r="BV50" s="82"/>
      <c r="BW50" s="82"/>
      <c r="BX50" s="82"/>
      <c r="BY50" s="82"/>
      <c r="BZ50" s="8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2"/>
      <c r="BN51" s="82"/>
      <c r="BO51" s="82"/>
      <c r="BP51" s="82"/>
      <c r="BQ51" s="82"/>
      <c r="BR51" s="82"/>
      <c r="BS51" s="82"/>
      <c r="BT51" s="82"/>
      <c r="BU51" s="82"/>
      <c r="BV51" s="82"/>
      <c r="BW51" s="82"/>
      <c r="BX51" s="82"/>
      <c r="BY51" s="82"/>
      <c r="BZ51" s="8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2"/>
      <c r="BN52" s="82"/>
      <c r="BO52" s="82"/>
      <c r="BP52" s="82"/>
      <c r="BQ52" s="82"/>
      <c r="BR52" s="82"/>
      <c r="BS52" s="82"/>
      <c r="BT52" s="82"/>
      <c r="BU52" s="82"/>
      <c r="BV52" s="82"/>
      <c r="BW52" s="82"/>
      <c r="BX52" s="82"/>
      <c r="BY52" s="82"/>
      <c r="BZ52" s="8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2"/>
      <c r="BN53" s="82"/>
      <c r="BO53" s="82"/>
      <c r="BP53" s="82"/>
      <c r="BQ53" s="82"/>
      <c r="BR53" s="82"/>
      <c r="BS53" s="82"/>
      <c r="BT53" s="82"/>
      <c r="BU53" s="82"/>
      <c r="BV53" s="82"/>
      <c r="BW53" s="82"/>
      <c r="BX53" s="82"/>
      <c r="BY53" s="82"/>
      <c r="BZ53" s="8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2"/>
      <c r="BN54" s="82"/>
      <c r="BO54" s="82"/>
      <c r="BP54" s="82"/>
      <c r="BQ54" s="82"/>
      <c r="BR54" s="82"/>
      <c r="BS54" s="82"/>
      <c r="BT54" s="82"/>
      <c r="BU54" s="82"/>
      <c r="BV54" s="82"/>
      <c r="BW54" s="82"/>
      <c r="BX54" s="82"/>
      <c r="BY54" s="82"/>
      <c r="BZ54" s="8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2"/>
      <c r="BN55" s="82"/>
      <c r="BO55" s="82"/>
      <c r="BP55" s="82"/>
      <c r="BQ55" s="82"/>
      <c r="BR55" s="82"/>
      <c r="BS55" s="82"/>
      <c r="BT55" s="82"/>
      <c r="BU55" s="82"/>
      <c r="BV55" s="82"/>
      <c r="BW55" s="82"/>
      <c r="BX55" s="82"/>
      <c r="BY55" s="82"/>
      <c r="BZ55" s="83"/>
    </row>
    <row r="56" spans="1:78" ht="13.5" customHeight="1" x14ac:dyDescent="0.15">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4"/>
      <c r="BM56" s="82"/>
      <c r="BN56" s="82"/>
      <c r="BO56" s="82"/>
      <c r="BP56" s="82"/>
      <c r="BQ56" s="82"/>
      <c r="BR56" s="82"/>
      <c r="BS56" s="82"/>
      <c r="BT56" s="82"/>
      <c r="BU56" s="82"/>
      <c r="BV56" s="82"/>
      <c r="BW56" s="82"/>
      <c r="BX56" s="82"/>
      <c r="BY56" s="82"/>
      <c r="BZ56" s="83"/>
    </row>
    <row r="57" spans="1:78" ht="13.5" customHeight="1" x14ac:dyDescent="0.15">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4"/>
      <c r="BM57" s="82"/>
      <c r="BN57" s="82"/>
      <c r="BO57" s="82"/>
      <c r="BP57" s="82"/>
      <c r="BQ57" s="82"/>
      <c r="BR57" s="82"/>
      <c r="BS57" s="82"/>
      <c r="BT57" s="82"/>
      <c r="BU57" s="82"/>
      <c r="BV57" s="82"/>
      <c r="BW57" s="82"/>
      <c r="BX57" s="82"/>
      <c r="BY57" s="82"/>
      <c r="BZ57" s="8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2"/>
      <c r="BN58" s="82"/>
      <c r="BO58" s="82"/>
      <c r="BP58" s="82"/>
      <c r="BQ58" s="82"/>
      <c r="BR58" s="82"/>
      <c r="BS58" s="82"/>
      <c r="BT58" s="82"/>
      <c r="BU58" s="82"/>
      <c r="BV58" s="82"/>
      <c r="BW58" s="82"/>
      <c r="BX58" s="82"/>
      <c r="BY58" s="82"/>
      <c r="BZ58" s="8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2"/>
      <c r="BN59" s="82"/>
      <c r="BO59" s="82"/>
      <c r="BP59" s="82"/>
      <c r="BQ59" s="82"/>
      <c r="BR59" s="82"/>
      <c r="BS59" s="82"/>
      <c r="BT59" s="82"/>
      <c r="BU59" s="82"/>
      <c r="BV59" s="82"/>
      <c r="BW59" s="82"/>
      <c r="BX59" s="82"/>
      <c r="BY59" s="82"/>
      <c r="BZ59" s="83"/>
    </row>
    <row r="60" spans="1:78" ht="13.5" customHeight="1" x14ac:dyDescent="0.15">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4"/>
      <c r="BM60" s="82"/>
      <c r="BN60" s="82"/>
      <c r="BO60" s="82"/>
      <c r="BP60" s="82"/>
      <c r="BQ60" s="82"/>
      <c r="BR60" s="82"/>
      <c r="BS60" s="82"/>
      <c r="BT60" s="82"/>
      <c r="BU60" s="82"/>
      <c r="BV60" s="82"/>
      <c r="BW60" s="82"/>
      <c r="BX60" s="82"/>
      <c r="BY60" s="82"/>
      <c r="BZ60" s="83"/>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4"/>
      <c r="BM61" s="82"/>
      <c r="BN61" s="82"/>
      <c r="BO61" s="82"/>
      <c r="BP61" s="82"/>
      <c r="BQ61" s="82"/>
      <c r="BR61" s="82"/>
      <c r="BS61" s="82"/>
      <c r="BT61" s="82"/>
      <c r="BU61" s="82"/>
      <c r="BV61" s="82"/>
      <c r="BW61" s="82"/>
      <c r="BX61" s="82"/>
      <c r="BY61" s="82"/>
      <c r="BZ61" s="8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2"/>
      <c r="BN62" s="82"/>
      <c r="BO62" s="82"/>
      <c r="BP62" s="82"/>
      <c r="BQ62" s="82"/>
      <c r="BR62" s="82"/>
      <c r="BS62" s="82"/>
      <c r="BT62" s="82"/>
      <c r="BU62" s="82"/>
      <c r="BV62" s="82"/>
      <c r="BW62" s="82"/>
      <c r="BX62" s="82"/>
      <c r="BY62" s="82"/>
      <c r="BZ62" s="8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5"/>
      <c r="BM63" s="86"/>
      <c r="BN63" s="86"/>
      <c r="BO63" s="86"/>
      <c r="BP63" s="86"/>
      <c r="BQ63" s="86"/>
      <c r="BR63" s="86"/>
      <c r="BS63" s="86"/>
      <c r="BT63" s="86"/>
      <c r="BU63" s="86"/>
      <c r="BV63" s="86"/>
      <c r="BW63" s="86"/>
      <c r="BX63" s="86"/>
      <c r="BY63" s="86"/>
      <c r="BZ63" s="8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108</v>
      </c>
      <c r="BM66" s="82"/>
      <c r="BN66" s="82"/>
      <c r="BO66" s="82"/>
      <c r="BP66" s="82"/>
      <c r="BQ66" s="82"/>
      <c r="BR66" s="82"/>
      <c r="BS66" s="82"/>
      <c r="BT66" s="82"/>
      <c r="BU66" s="82"/>
      <c r="BV66" s="82"/>
      <c r="BW66" s="82"/>
      <c r="BX66" s="82"/>
      <c r="BY66" s="82"/>
      <c r="BZ66" s="8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2"/>
      <c r="BN67" s="82"/>
      <c r="BO67" s="82"/>
      <c r="BP67" s="82"/>
      <c r="BQ67" s="82"/>
      <c r="BR67" s="82"/>
      <c r="BS67" s="82"/>
      <c r="BT67" s="82"/>
      <c r="BU67" s="82"/>
      <c r="BV67" s="82"/>
      <c r="BW67" s="82"/>
      <c r="BX67" s="82"/>
      <c r="BY67" s="82"/>
      <c r="BZ67" s="8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2"/>
      <c r="BN68" s="82"/>
      <c r="BO68" s="82"/>
      <c r="BP68" s="82"/>
      <c r="BQ68" s="82"/>
      <c r="BR68" s="82"/>
      <c r="BS68" s="82"/>
      <c r="BT68" s="82"/>
      <c r="BU68" s="82"/>
      <c r="BV68" s="82"/>
      <c r="BW68" s="82"/>
      <c r="BX68" s="82"/>
      <c r="BY68" s="82"/>
      <c r="BZ68" s="8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2"/>
      <c r="BN69" s="82"/>
      <c r="BO69" s="82"/>
      <c r="BP69" s="82"/>
      <c r="BQ69" s="82"/>
      <c r="BR69" s="82"/>
      <c r="BS69" s="82"/>
      <c r="BT69" s="82"/>
      <c r="BU69" s="82"/>
      <c r="BV69" s="82"/>
      <c r="BW69" s="82"/>
      <c r="BX69" s="82"/>
      <c r="BY69" s="82"/>
      <c r="BZ69" s="8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2"/>
      <c r="BN70" s="82"/>
      <c r="BO70" s="82"/>
      <c r="BP70" s="82"/>
      <c r="BQ70" s="82"/>
      <c r="BR70" s="82"/>
      <c r="BS70" s="82"/>
      <c r="BT70" s="82"/>
      <c r="BU70" s="82"/>
      <c r="BV70" s="82"/>
      <c r="BW70" s="82"/>
      <c r="BX70" s="82"/>
      <c r="BY70" s="82"/>
      <c r="BZ70" s="8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2"/>
      <c r="BN71" s="82"/>
      <c r="BO71" s="82"/>
      <c r="BP71" s="82"/>
      <c r="BQ71" s="82"/>
      <c r="BR71" s="82"/>
      <c r="BS71" s="82"/>
      <c r="BT71" s="82"/>
      <c r="BU71" s="82"/>
      <c r="BV71" s="82"/>
      <c r="BW71" s="82"/>
      <c r="BX71" s="82"/>
      <c r="BY71" s="82"/>
      <c r="BZ71" s="8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2"/>
      <c r="BN72" s="82"/>
      <c r="BO72" s="82"/>
      <c r="BP72" s="82"/>
      <c r="BQ72" s="82"/>
      <c r="BR72" s="82"/>
      <c r="BS72" s="82"/>
      <c r="BT72" s="82"/>
      <c r="BU72" s="82"/>
      <c r="BV72" s="82"/>
      <c r="BW72" s="82"/>
      <c r="BX72" s="82"/>
      <c r="BY72" s="82"/>
      <c r="BZ72" s="8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2"/>
      <c r="BN73" s="82"/>
      <c r="BO73" s="82"/>
      <c r="BP73" s="82"/>
      <c r="BQ73" s="82"/>
      <c r="BR73" s="82"/>
      <c r="BS73" s="82"/>
      <c r="BT73" s="82"/>
      <c r="BU73" s="82"/>
      <c r="BV73" s="82"/>
      <c r="BW73" s="82"/>
      <c r="BX73" s="82"/>
      <c r="BY73" s="82"/>
      <c r="BZ73" s="8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2"/>
      <c r="BN74" s="82"/>
      <c r="BO74" s="82"/>
      <c r="BP74" s="82"/>
      <c r="BQ74" s="82"/>
      <c r="BR74" s="82"/>
      <c r="BS74" s="82"/>
      <c r="BT74" s="82"/>
      <c r="BU74" s="82"/>
      <c r="BV74" s="82"/>
      <c r="BW74" s="82"/>
      <c r="BX74" s="82"/>
      <c r="BY74" s="82"/>
      <c r="BZ74" s="8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2"/>
      <c r="BN75" s="82"/>
      <c r="BO75" s="82"/>
      <c r="BP75" s="82"/>
      <c r="BQ75" s="82"/>
      <c r="BR75" s="82"/>
      <c r="BS75" s="82"/>
      <c r="BT75" s="82"/>
      <c r="BU75" s="82"/>
      <c r="BV75" s="82"/>
      <c r="BW75" s="82"/>
      <c r="BX75" s="82"/>
      <c r="BY75" s="82"/>
      <c r="BZ75" s="8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2"/>
      <c r="BN76" s="82"/>
      <c r="BO76" s="82"/>
      <c r="BP76" s="82"/>
      <c r="BQ76" s="82"/>
      <c r="BR76" s="82"/>
      <c r="BS76" s="82"/>
      <c r="BT76" s="82"/>
      <c r="BU76" s="82"/>
      <c r="BV76" s="82"/>
      <c r="BW76" s="82"/>
      <c r="BX76" s="82"/>
      <c r="BY76" s="82"/>
      <c r="BZ76" s="8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2"/>
      <c r="BN77" s="82"/>
      <c r="BO77" s="82"/>
      <c r="BP77" s="82"/>
      <c r="BQ77" s="82"/>
      <c r="BR77" s="82"/>
      <c r="BS77" s="82"/>
      <c r="BT77" s="82"/>
      <c r="BU77" s="82"/>
      <c r="BV77" s="82"/>
      <c r="BW77" s="82"/>
      <c r="BX77" s="82"/>
      <c r="BY77" s="82"/>
      <c r="BZ77" s="8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2"/>
      <c r="BN78" s="82"/>
      <c r="BO78" s="82"/>
      <c r="BP78" s="82"/>
      <c r="BQ78" s="82"/>
      <c r="BR78" s="82"/>
      <c r="BS78" s="82"/>
      <c r="BT78" s="82"/>
      <c r="BU78" s="82"/>
      <c r="BV78" s="82"/>
      <c r="BW78" s="82"/>
      <c r="BX78" s="82"/>
      <c r="BY78" s="82"/>
      <c r="BZ78" s="83"/>
    </row>
    <row r="79" spans="1:78" ht="13.5" customHeight="1" x14ac:dyDescent="0.15">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4"/>
      <c r="BM79" s="82"/>
      <c r="BN79" s="82"/>
      <c r="BO79" s="82"/>
      <c r="BP79" s="82"/>
      <c r="BQ79" s="82"/>
      <c r="BR79" s="82"/>
      <c r="BS79" s="82"/>
      <c r="BT79" s="82"/>
      <c r="BU79" s="82"/>
      <c r="BV79" s="82"/>
      <c r="BW79" s="82"/>
      <c r="BX79" s="82"/>
      <c r="BY79" s="82"/>
      <c r="BZ79" s="83"/>
    </row>
    <row r="80" spans="1:78" ht="13.5" customHeight="1" x14ac:dyDescent="0.15">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4"/>
      <c r="BM80" s="82"/>
      <c r="BN80" s="82"/>
      <c r="BO80" s="82"/>
      <c r="BP80" s="82"/>
      <c r="BQ80" s="82"/>
      <c r="BR80" s="82"/>
      <c r="BS80" s="82"/>
      <c r="BT80" s="82"/>
      <c r="BU80" s="82"/>
      <c r="BV80" s="82"/>
      <c r="BW80" s="82"/>
      <c r="BX80" s="82"/>
      <c r="BY80" s="82"/>
      <c r="BZ80" s="8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2"/>
      <c r="BN81" s="82"/>
      <c r="BO81" s="82"/>
      <c r="BP81" s="82"/>
      <c r="BQ81" s="82"/>
      <c r="BR81" s="82"/>
      <c r="BS81" s="82"/>
      <c r="BT81" s="82"/>
      <c r="BU81" s="82"/>
      <c r="BV81" s="82"/>
      <c r="BW81" s="82"/>
      <c r="BX81" s="82"/>
      <c r="BY81" s="82"/>
      <c r="BZ81" s="8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x14ac:dyDescent="0.15">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282227</v>
      </c>
      <c r="D6" s="31">
        <f t="shared" si="3"/>
        <v>47</v>
      </c>
      <c r="E6" s="31">
        <f t="shared" si="3"/>
        <v>17</v>
      </c>
      <c r="F6" s="31">
        <f t="shared" si="3"/>
        <v>1</v>
      </c>
      <c r="G6" s="31">
        <f t="shared" si="3"/>
        <v>0</v>
      </c>
      <c r="H6" s="31" t="str">
        <f t="shared" si="3"/>
        <v>兵庫県　養父市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24.36</v>
      </c>
      <c r="P6" s="32">
        <f t="shared" si="3"/>
        <v>95</v>
      </c>
      <c r="Q6" s="32">
        <f t="shared" si="3"/>
        <v>3680</v>
      </c>
      <c r="R6" s="32">
        <f t="shared" si="3"/>
        <v>25566</v>
      </c>
      <c r="S6" s="32">
        <f t="shared" si="3"/>
        <v>422.91</v>
      </c>
      <c r="T6" s="32">
        <f t="shared" si="3"/>
        <v>60.45</v>
      </c>
      <c r="U6" s="32">
        <f t="shared" si="3"/>
        <v>6229</v>
      </c>
      <c r="V6" s="32">
        <f t="shared" si="3"/>
        <v>2.86</v>
      </c>
      <c r="W6" s="32">
        <f t="shared" si="3"/>
        <v>2177.9699999999998</v>
      </c>
      <c r="X6" s="33">
        <f>IF(X7="",NA(),X7)</f>
        <v>86.74</v>
      </c>
      <c r="Y6" s="33">
        <f t="shared" ref="Y6:AG6" si="4">IF(Y7="",NA(),Y7)</f>
        <v>88.19</v>
      </c>
      <c r="Z6" s="33">
        <f t="shared" si="4"/>
        <v>80.98</v>
      </c>
      <c r="AA6" s="33">
        <f t="shared" si="4"/>
        <v>88.16</v>
      </c>
      <c r="AB6" s="33">
        <f t="shared" si="4"/>
        <v>87.22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1250.21</v>
      </c>
      <c r="BF6" s="33">
        <f t="shared" ref="BF6:BN6" si="7">IF(BF7="",NA(),BF7)</f>
        <v>1239.33</v>
      </c>
      <c r="BG6" s="33">
        <f t="shared" si="7"/>
        <v>1028.3900000000001</v>
      </c>
      <c r="BH6" s="33">
        <f t="shared" si="7"/>
        <v>1015.73</v>
      </c>
      <c r="BI6" s="33">
        <f t="shared" si="7"/>
        <v>964.55</v>
      </c>
      <c r="BJ6" s="33">
        <f t="shared" si="7"/>
        <v>1352.2</v>
      </c>
      <c r="BK6" s="33">
        <f t="shared" si="7"/>
        <v>1365.62</v>
      </c>
      <c r="BL6" s="33">
        <f t="shared" si="7"/>
        <v>1309.43</v>
      </c>
      <c r="BM6" s="33">
        <f t="shared" si="7"/>
        <v>1306.92</v>
      </c>
      <c r="BN6" s="33">
        <f t="shared" si="7"/>
        <v>1203.71</v>
      </c>
      <c r="BO6" s="32" t="str">
        <f>IF(BO7="","",IF(BO7="-","【-】","【"&amp;SUBSTITUTE(TEXT(BO7,"#,##0.00"),"-","△")&amp;"】"))</f>
        <v>【776.35】</v>
      </c>
      <c r="BP6" s="33">
        <f>IF(BP7="",NA(),BP7)</f>
        <v>72.64</v>
      </c>
      <c r="BQ6" s="33">
        <f t="shared" ref="BQ6:BY6" si="8">IF(BQ7="",NA(),BQ7)</f>
        <v>74.73</v>
      </c>
      <c r="BR6" s="33">
        <f t="shared" si="8"/>
        <v>70.599999999999994</v>
      </c>
      <c r="BS6" s="33">
        <f t="shared" si="8"/>
        <v>75.14</v>
      </c>
      <c r="BT6" s="33">
        <f t="shared" si="8"/>
        <v>74.55</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298.58999999999997</v>
      </c>
      <c r="CB6" s="33">
        <f t="shared" ref="CB6:CJ6" si="9">IF(CB7="",NA(),CB7)</f>
        <v>290.13</v>
      </c>
      <c r="CC6" s="33">
        <f t="shared" si="9"/>
        <v>305.67</v>
      </c>
      <c r="CD6" s="33">
        <f t="shared" si="9"/>
        <v>288.08999999999997</v>
      </c>
      <c r="CE6" s="33">
        <f t="shared" si="9"/>
        <v>293.37</v>
      </c>
      <c r="CF6" s="33">
        <f t="shared" si="9"/>
        <v>241.2</v>
      </c>
      <c r="CG6" s="33">
        <f t="shared" si="9"/>
        <v>258.83</v>
      </c>
      <c r="CH6" s="33">
        <f t="shared" si="9"/>
        <v>251.88</v>
      </c>
      <c r="CI6" s="33">
        <f t="shared" si="9"/>
        <v>247.43</v>
      </c>
      <c r="CJ6" s="33">
        <f t="shared" si="9"/>
        <v>248.89</v>
      </c>
      <c r="CK6" s="32" t="str">
        <f>IF(CK7="","",IF(CK7="-","【-】","【"&amp;SUBSTITUTE(TEXT(CK7,"#,##0.00"),"-","△")&amp;"】"))</f>
        <v>【142.28】</v>
      </c>
      <c r="CL6" s="33">
        <f>IF(CL7="",NA(),CL7)</f>
        <v>46.14</v>
      </c>
      <c r="CM6" s="33">
        <f t="shared" ref="CM6:CU6" si="10">IF(CM7="",NA(),CM7)</f>
        <v>48.14</v>
      </c>
      <c r="CN6" s="33">
        <f t="shared" si="10"/>
        <v>46.84</v>
      </c>
      <c r="CO6" s="33">
        <f t="shared" si="10"/>
        <v>46.53</v>
      </c>
      <c r="CP6" s="33">
        <f t="shared" si="10"/>
        <v>45.95</v>
      </c>
      <c r="CQ6" s="33">
        <f t="shared" si="10"/>
        <v>49.64</v>
      </c>
      <c r="CR6" s="33">
        <f t="shared" si="10"/>
        <v>50.74</v>
      </c>
      <c r="CS6" s="33">
        <f t="shared" si="10"/>
        <v>49.29</v>
      </c>
      <c r="CT6" s="33">
        <f t="shared" si="10"/>
        <v>50.32</v>
      </c>
      <c r="CU6" s="33">
        <f t="shared" si="10"/>
        <v>49.89</v>
      </c>
      <c r="CV6" s="32" t="str">
        <f>IF(CV7="","",IF(CV7="-","【-】","【"&amp;SUBSTITUTE(TEXT(CV7,"#,##0.00"),"-","△")&amp;"】"))</f>
        <v>【60.35】</v>
      </c>
      <c r="CW6" s="33">
        <f>IF(CW7="",NA(),CW7)</f>
        <v>92.38</v>
      </c>
      <c r="CX6" s="33">
        <f t="shared" ref="CX6:DF6" si="11">IF(CX7="",NA(),CX7)</f>
        <v>92.97</v>
      </c>
      <c r="CY6" s="33">
        <f t="shared" si="11"/>
        <v>93.35</v>
      </c>
      <c r="CZ6" s="33">
        <f t="shared" si="11"/>
        <v>93.43</v>
      </c>
      <c r="DA6" s="33">
        <f t="shared" si="11"/>
        <v>93.45</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x14ac:dyDescent="0.15">
      <c r="A7" s="26"/>
      <c r="B7" s="35">
        <v>2014</v>
      </c>
      <c r="C7" s="35">
        <v>282227</v>
      </c>
      <c r="D7" s="35">
        <v>47</v>
      </c>
      <c r="E7" s="35">
        <v>17</v>
      </c>
      <c r="F7" s="35">
        <v>1</v>
      </c>
      <c r="G7" s="35">
        <v>0</v>
      </c>
      <c r="H7" s="35" t="s">
        <v>96</v>
      </c>
      <c r="I7" s="35" t="s">
        <v>97</v>
      </c>
      <c r="J7" s="35" t="s">
        <v>98</v>
      </c>
      <c r="K7" s="35" t="s">
        <v>99</v>
      </c>
      <c r="L7" s="35" t="s">
        <v>100</v>
      </c>
      <c r="M7" s="36" t="s">
        <v>101</v>
      </c>
      <c r="N7" s="36" t="s">
        <v>102</v>
      </c>
      <c r="O7" s="36">
        <v>24.36</v>
      </c>
      <c r="P7" s="36">
        <v>95</v>
      </c>
      <c r="Q7" s="36">
        <v>3680</v>
      </c>
      <c r="R7" s="36">
        <v>25566</v>
      </c>
      <c r="S7" s="36">
        <v>422.91</v>
      </c>
      <c r="T7" s="36">
        <v>60.45</v>
      </c>
      <c r="U7" s="36">
        <v>6229</v>
      </c>
      <c r="V7" s="36">
        <v>2.86</v>
      </c>
      <c r="W7" s="36">
        <v>2177.9699999999998</v>
      </c>
      <c r="X7" s="36">
        <v>86.74</v>
      </c>
      <c r="Y7" s="36">
        <v>88.19</v>
      </c>
      <c r="Z7" s="36">
        <v>80.98</v>
      </c>
      <c r="AA7" s="36">
        <v>88.16</v>
      </c>
      <c r="AB7" s="36">
        <v>87.22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1250.21</v>
      </c>
      <c r="BF7" s="36">
        <v>1239.33</v>
      </c>
      <c r="BG7" s="36">
        <v>1028.3900000000001</v>
      </c>
      <c r="BH7" s="36">
        <v>1015.73</v>
      </c>
      <c r="BI7" s="36">
        <v>964.55</v>
      </c>
      <c r="BJ7" s="36">
        <v>1352.2</v>
      </c>
      <c r="BK7" s="36">
        <v>1365.62</v>
      </c>
      <c r="BL7" s="36">
        <v>1309.43</v>
      </c>
      <c r="BM7" s="36">
        <v>1306.92</v>
      </c>
      <c r="BN7" s="36">
        <v>1203.71</v>
      </c>
      <c r="BO7" s="36">
        <v>776.35</v>
      </c>
      <c r="BP7" s="36">
        <v>72.64</v>
      </c>
      <c r="BQ7" s="36">
        <v>74.73</v>
      </c>
      <c r="BR7" s="36">
        <v>70.599999999999994</v>
      </c>
      <c r="BS7" s="36">
        <v>75.14</v>
      </c>
      <c r="BT7" s="36">
        <v>74.55</v>
      </c>
      <c r="BU7" s="36">
        <v>68.23</v>
      </c>
      <c r="BV7" s="36">
        <v>65.98</v>
      </c>
      <c r="BW7" s="36">
        <v>67.59</v>
      </c>
      <c r="BX7" s="36">
        <v>68.510000000000005</v>
      </c>
      <c r="BY7" s="36">
        <v>69.739999999999995</v>
      </c>
      <c r="BZ7" s="36">
        <v>96.57</v>
      </c>
      <c r="CA7" s="36">
        <v>298.58999999999997</v>
      </c>
      <c r="CB7" s="36">
        <v>290.13</v>
      </c>
      <c r="CC7" s="36">
        <v>305.67</v>
      </c>
      <c r="CD7" s="36">
        <v>288.08999999999997</v>
      </c>
      <c r="CE7" s="36">
        <v>293.37</v>
      </c>
      <c r="CF7" s="36">
        <v>241.2</v>
      </c>
      <c r="CG7" s="36">
        <v>258.83</v>
      </c>
      <c r="CH7" s="36">
        <v>251.88</v>
      </c>
      <c r="CI7" s="36">
        <v>247.43</v>
      </c>
      <c r="CJ7" s="36">
        <v>248.89</v>
      </c>
      <c r="CK7" s="36">
        <v>142.28</v>
      </c>
      <c r="CL7" s="36">
        <v>46.14</v>
      </c>
      <c r="CM7" s="36">
        <v>48.14</v>
      </c>
      <c r="CN7" s="36">
        <v>46.84</v>
      </c>
      <c r="CO7" s="36">
        <v>46.53</v>
      </c>
      <c r="CP7" s="36">
        <v>45.95</v>
      </c>
      <c r="CQ7" s="36">
        <v>49.64</v>
      </c>
      <c r="CR7" s="36">
        <v>50.74</v>
      </c>
      <c r="CS7" s="36">
        <v>49.29</v>
      </c>
      <c r="CT7" s="36">
        <v>50.32</v>
      </c>
      <c r="CU7" s="36">
        <v>49.89</v>
      </c>
      <c r="CV7" s="36">
        <v>60.35</v>
      </c>
      <c r="CW7" s="36">
        <v>92.38</v>
      </c>
      <c r="CX7" s="36">
        <v>92.97</v>
      </c>
      <c r="CY7" s="36">
        <v>93.35</v>
      </c>
      <c r="CZ7" s="36">
        <v>93.43</v>
      </c>
      <c r="DA7" s="36">
        <v>93.45</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0.14000000000000001</v>
      </c>
      <c r="EM7" s="36">
        <v>0.03</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2016-02-24T00:46:53Z</cp:lastPrinted>
  <dcterms:created xsi:type="dcterms:W3CDTF">2016-02-03T08:54:58Z</dcterms:created>
  <dcterms:modified xsi:type="dcterms:W3CDTF">2016-02-24T00:47:01Z</dcterms:modified>
  <cp:category/>
</cp:coreProperties>
</file>