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ドキュメント\上下水道課フォルダ\03 決算\経営比較分析表\22 養父市(再提出分)\"/>
    </mc:Choice>
  </mc:AlternateContent>
  <workbookProtection workbookPassword="B501" lockStructure="1"/>
  <bookViews>
    <workbookView xWindow="0" yWindow="0" windowWidth="19200" windowHeight="11070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Q8" i="4"/>
  <c r="AI8" i="4"/>
  <c r="Z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<sst xmlns="http://schemas.openxmlformats.org/spreadsheetml/2006/main" count="218" uniqueCount="108">
  <si>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</si>
  <si>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</si>
  <si>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</si>
  <si>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</si>
  <si>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</si>
  <si>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</si>
  <si>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</si>
  <si>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</si>
  <si>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</si>
  <si>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</si>
  <si>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</si>
  <si>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</si>
  <si>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</si>
  <si>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</si>
  <si>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</si>
  <si>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</si>
  <si>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</si>
  <si>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</si>
  <si>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</si>
  <si>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</si>
  <si>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</si>
  <si>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</si>
  <si>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</si>
  <si>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</si>
  <si>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</si>
  <si>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</si>
  <si>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</si>
  <si>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</si>
  <si>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</si>
  <si>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</si>
  <si>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</si>
  <si>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</si>
  <si>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</si>
  <si>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</si>
  <si>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</si>
  <si>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</si>
  <si>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</si>
  <si>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</si>
  <si>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</si>
  <si>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</si>
  <si>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</si>
  <si>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</si>
  <si>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</si>
  <si>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</si>
  <si>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</si>
  <si>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</si>
  <si>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</si>
  <si>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</si>
  <si>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</si>
  <si>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</si>
  <si>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</si>
  <si>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</si>
  <si>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</si>
  <si>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</si>
  <si>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</si>
  <si>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</si>
  <si>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</si>
  <si>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</si>
  <si>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</si>
  <si>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</si>
  <si>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</si>
  <si>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</si>
  <si>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</si>
  <si>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</si>
  <si>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</si>
  <si>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</si>
  <si>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</si>
  <si>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</si>
  <si>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</si>
  <si>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</si>
  <si>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</si>
  <si>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</si>
  <si>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</si>
  <si>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</si>
  <si>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</si>
  <si>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</si>
  <si>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</si>
  <si>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</si>
  <si>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</si>
  <si>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</si>
  <si>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</si>
  <si>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</si>
  <si>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</si>
  <si>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</si>
  <si>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</si>
  <si>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</si>
  <si>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</si>
  <si>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</si>
  <si>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</si>
  <si>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</si>
  <si>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</si>
  <si>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</si>
  <si>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</si>
  <si>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養父市</t>
  </si>
  <si>
    <t>法非適用</t>
  </si>
  <si>
    <t>水道事業</t>
  </si>
  <si>
    <t>簡易水道事業</t>
  </si>
  <si>
    <t>D1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</si>
  <si>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</si>
  <si>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</si>
  <si>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</si>
  <si>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</si>
  <si>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</si>
  <si>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</si>
  <si>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</si>
  <si>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rPr>
        <b/>
        <sz val="10.5"/>
        <rFont val="ＭＳ ゴシック"/>
        <family val="3"/>
        <charset val="128"/>
      </rPr>
      <t>【単年度の収支】</t>
    </r>
    <r>
      <rPr>
        <sz val="10.5"/>
        <rFont val="ＭＳ ゴシック"/>
        <family val="3"/>
        <charset val="128"/>
      </rPr>
      <t xml:space="preserve">
収益的収支比率は、過去5年間100％を下回っていることに加え、類似団体平均値を下回っている。施設整備時の起債の償還が多額となっていることが原因である。償還額は年々が減少してきており、わずかながら収支改善が進んでいる。
</t>
    </r>
    <r>
      <rPr>
        <b/>
        <sz val="10.5"/>
        <rFont val="ＭＳ ゴシック"/>
        <family val="3"/>
        <charset val="128"/>
      </rPr>
      <t>【債務残高】</t>
    </r>
    <r>
      <rPr>
        <sz val="10.5"/>
        <rFont val="ＭＳ ゴシック"/>
        <family val="3"/>
        <charset val="128"/>
      </rPr>
      <t xml:space="preserve">
企業債残高対給水収益比率は、地理的条件により施設整備時の起債借入が多額であったため、類似団体平均値を上回ってるが、償還が進んでいることから、年々数値は下落し、平均値に近づいてきている。比率が上昇することの無いよう、今後の投資規模を図っていく必要がある。
</t>
    </r>
    <r>
      <rPr>
        <b/>
        <sz val="10.5"/>
        <rFont val="ＭＳ ゴシック"/>
        <family val="3"/>
        <charset val="128"/>
      </rPr>
      <t>【料金水準の適切性】</t>
    </r>
    <r>
      <rPr>
        <sz val="10.5"/>
        <rFont val="ＭＳ ゴシック"/>
        <family val="3"/>
        <charset val="128"/>
      </rPr>
      <t xml:space="preserve">
料金回収率は、過去5年間100％を割っていることに加え、類似団体平均値を下回っているが、年々上昇しており、平均値に近づいている。
</t>
    </r>
    <r>
      <rPr>
        <b/>
        <sz val="10.5"/>
        <rFont val="ＭＳ ゴシック"/>
        <family val="3"/>
        <charset val="128"/>
      </rPr>
      <t>【費用の効率性】</t>
    </r>
    <r>
      <rPr>
        <sz val="10.5"/>
        <rFont val="ＭＳ ゴシック"/>
        <family val="3"/>
        <charset val="128"/>
      </rPr>
      <t xml:space="preserve">
給水原価は、わずかながら減少傾向であるが、類似団体平均値を上回っている状況である。施設整備時の起債の償還が多額となっていることが原因である。
</t>
    </r>
    <r>
      <rPr>
        <b/>
        <sz val="10.5"/>
        <rFont val="ＭＳ ゴシック"/>
        <family val="3"/>
        <charset val="128"/>
      </rPr>
      <t>【施設の効率性】</t>
    </r>
    <r>
      <rPr>
        <sz val="10.5"/>
        <rFont val="ＭＳ ゴシック"/>
        <family val="3"/>
        <charset val="128"/>
      </rPr>
      <t xml:space="preserve">
施設利用率は、類似団体平均値を上回っている。今後も適正な施設利用を図っていく。
</t>
    </r>
    <r>
      <rPr>
        <b/>
        <sz val="10.5"/>
        <rFont val="ＭＳ ゴシック"/>
        <family val="3"/>
        <charset val="128"/>
      </rPr>
      <t>【供給した配水量の効率性】</t>
    </r>
    <r>
      <rPr>
        <sz val="10.5"/>
        <rFont val="ＭＳ ゴシック"/>
        <family val="3"/>
        <charset val="128"/>
      </rPr>
      <t xml:space="preserve">
有収率は、類似団体平均を上回っているが、年々減少傾向であるため、原因（漏水等）を特定し、数値の改善に努める必要がある。</t>
    </r>
    <rPh sb="1" eb="4">
      <t>タンネンド</t>
    </rPh>
    <rPh sb="5" eb="7">
      <t>シュウシ</t>
    </rPh>
    <rPh sb="9" eb="12">
      <t>シュウエキテキ</t>
    </rPh>
    <rPh sb="12" eb="14">
      <t>シュウシ</t>
    </rPh>
    <rPh sb="14" eb="16">
      <t>ヒリツ</t>
    </rPh>
    <rPh sb="18" eb="20">
      <t>カコ</t>
    </rPh>
    <rPh sb="21" eb="23">
      <t>ネンカン</t>
    </rPh>
    <rPh sb="28" eb="30">
      <t>シタマワ</t>
    </rPh>
    <rPh sb="37" eb="38">
      <t>クワ</t>
    </rPh>
    <rPh sb="40" eb="42">
      <t>ルイジ</t>
    </rPh>
    <rPh sb="42" eb="44">
      <t>ダンタイ</t>
    </rPh>
    <rPh sb="44" eb="46">
      <t>ヘイキン</t>
    </rPh>
    <rPh sb="46" eb="47">
      <t>チ</t>
    </rPh>
    <rPh sb="48" eb="50">
      <t>シタマワ</t>
    </rPh>
    <rPh sb="55" eb="57">
      <t>シセツ</t>
    </rPh>
    <rPh sb="57" eb="59">
      <t>セイビ</t>
    </rPh>
    <rPh sb="59" eb="60">
      <t>ジ</t>
    </rPh>
    <rPh sb="61" eb="63">
      <t>キサイ</t>
    </rPh>
    <rPh sb="64" eb="66">
      <t>ショウカン</t>
    </rPh>
    <rPh sb="67" eb="69">
      <t>タガク</t>
    </rPh>
    <rPh sb="78" eb="80">
      <t>ゲンイン</t>
    </rPh>
    <rPh sb="84" eb="86">
      <t>ショウカン</t>
    </rPh>
    <rPh sb="86" eb="87">
      <t>ガク</t>
    </rPh>
    <rPh sb="88" eb="90">
      <t>ネンネン</t>
    </rPh>
    <rPh sb="91" eb="93">
      <t>ゲンショウ</t>
    </rPh>
    <rPh sb="106" eb="108">
      <t>シュウシ</t>
    </rPh>
    <rPh sb="108" eb="110">
      <t>カイゼン</t>
    </rPh>
    <rPh sb="111" eb="112">
      <t>スス</t>
    </rPh>
    <rPh sb="119" eb="121">
      <t>サイム</t>
    </rPh>
    <rPh sb="121" eb="123">
      <t>ザンダカ</t>
    </rPh>
    <rPh sb="125" eb="127">
      <t>キギョウ</t>
    </rPh>
    <rPh sb="127" eb="128">
      <t>サイ</t>
    </rPh>
    <rPh sb="128" eb="130">
      <t>ザンダカ</t>
    </rPh>
    <rPh sb="130" eb="131">
      <t>タイ</t>
    </rPh>
    <rPh sb="131" eb="133">
      <t>キュウスイ</t>
    </rPh>
    <rPh sb="133" eb="135">
      <t>シュウエキ</t>
    </rPh>
    <rPh sb="135" eb="137">
      <t>ヒリツ</t>
    </rPh>
    <rPh sb="139" eb="142">
      <t>チリテキ</t>
    </rPh>
    <rPh sb="142" eb="144">
      <t>ジョウケン</t>
    </rPh>
    <rPh sb="147" eb="149">
      <t>シセツ</t>
    </rPh>
    <rPh sb="149" eb="151">
      <t>セイビ</t>
    </rPh>
    <rPh sb="151" eb="152">
      <t>ジ</t>
    </rPh>
    <rPh sb="153" eb="155">
      <t>キサイ</t>
    </rPh>
    <rPh sb="155" eb="157">
      <t>カリイレ</t>
    </rPh>
    <rPh sb="158" eb="160">
      <t>タガク</t>
    </rPh>
    <rPh sb="175" eb="177">
      <t>ウワマワ</t>
    </rPh>
    <rPh sb="182" eb="184">
      <t>ショウカン</t>
    </rPh>
    <rPh sb="185" eb="186">
      <t>スス</t>
    </rPh>
    <rPh sb="195" eb="197">
      <t>ネンネン</t>
    </rPh>
    <rPh sb="197" eb="199">
      <t>スウチ</t>
    </rPh>
    <rPh sb="200" eb="202">
      <t>ゲラク</t>
    </rPh>
    <rPh sb="204" eb="206">
      <t>ヘイキン</t>
    </rPh>
    <rPh sb="206" eb="207">
      <t>チ</t>
    </rPh>
    <rPh sb="208" eb="209">
      <t>チカ</t>
    </rPh>
    <rPh sb="217" eb="219">
      <t>ヒリツ</t>
    </rPh>
    <rPh sb="220" eb="222">
      <t>ジョウショウ</t>
    </rPh>
    <rPh sb="227" eb="228">
      <t>ナ</t>
    </rPh>
    <rPh sb="232" eb="234">
      <t>コンゴ</t>
    </rPh>
    <rPh sb="235" eb="237">
      <t>トウシ</t>
    </rPh>
    <rPh sb="237" eb="239">
      <t>キボ</t>
    </rPh>
    <rPh sb="240" eb="241">
      <t>ハカ</t>
    </rPh>
    <rPh sb="245" eb="247">
      <t>ヒツヨウ</t>
    </rPh>
    <rPh sb="253" eb="255">
      <t>リョウキン</t>
    </rPh>
    <rPh sb="255" eb="257">
      <t>スイジュン</t>
    </rPh>
    <rPh sb="258" eb="261">
      <t>テキセツセイ</t>
    </rPh>
    <rPh sb="263" eb="265">
      <t>リョウキン</t>
    </rPh>
    <rPh sb="265" eb="267">
      <t>カイシュウ</t>
    </rPh>
    <rPh sb="267" eb="268">
      <t>リツ</t>
    </rPh>
    <rPh sb="307" eb="309">
      <t>ネンネン</t>
    </rPh>
    <rPh sb="309" eb="311">
      <t>ジョウショウ</t>
    </rPh>
    <rPh sb="316" eb="318">
      <t>ヘイキン</t>
    </rPh>
    <rPh sb="318" eb="319">
      <t>チ</t>
    </rPh>
    <rPh sb="320" eb="321">
      <t>チカ</t>
    </rPh>
    <rPh sb="329" eb="331">
      <t>ヒヨウ</t>
    </rPh>
    <rPh sb="332" eb="335">
      <t>コウリツセイ</t>
    </rPh>
    <rPh sb="337" eb="339">
      <t>キュウスイ</t>
    </rPh>
    <rPh sb="339" eb="341">
      <t>ゲンカ</t>
    </rPh>
    <rPh sb="372" eb="374">
      <t>ジョウキョウ</t>
    </rPh>
    <rPh sb="409" eb="411">
      <t>シセツ</t>
    </rPh>
    <rPh sb="412" eb="415">
      <t>コウリツセイ</t>
    </rPh>
    <rPh sb="417" eb="419">
      <t>シセツ</t>
    </rPh>
    <rPh sb="419" eb="422">
      <t>リヨウリツ</t>
    </rPh>
    <rPh sb="432" eb="434">
      <t>ウワマワ</t>
    </rPh>
    <rPh sb="439" eb="441">
      <t>コンゴ</t>
    </rPh>
    <rPh sb="442" eb="444">
      <t>テキセイ</t>
    </rPh>
    <rPh sb="445" eb="447">
      <t>シセツ</t>
    </rPh>
    <rPh sb="447" eb="449">
      <t>リヨウ</t>
    </rPh>
    <rPh sb="450" eb="451">
      <t>ハカ</t>
    </rPh>
    <rPh sb="458" eb="460">
      <t>キョウキュウ</t>
    </rPh>
    <rPh sb="462" eb="464">
      <t>ハイスイ</t>
    </rPh>
    <rPh sb="464" eb="465">
      <t>リョウ</t>
    </rPh>
    <rPh sb="466" eb="469">
      <t>コウリツセイ</t>
    </rPh>
    <rPh sb="471" eb="473">
      <t>ユウシュウ</t>
    </rPh>
    <rPh sb="473" eb="474">
      <t>リツ</t>
    </rPh>
    <rPh sb="476" eb="478">
      <t>ルイジ</t>
    </rPh>
    <rPh sb="478" eb="480">
      <t>ダンタイ</t>
    </rPh>
    <rPh sb="480" eb="482">
      <t>ヘイキン</t>
    </rPh>
    <rPh sb="483" eb="485">
      <t>ウワマワ</t>
    </rPh>
    <rPh sb="491" eb="493">
      <t>ネンネン</t>
    </rPh>
    <rPh sb="493" eb="495">
      <t>ゲンショウ</t>
    </rPh>
    <rPh sb="495" eb="497">
      <t>ケイコウ</t>
    </rPh>
    <rPh sb="503" eb="505">
      <t>ゲンイン</t>
    </rPh>
    <rPh sb="506" eb="508">
      <t>ロウスイ</t>
    </rPh>
    <rPh sb="508" eb="509">
      <t>トウ</t>
    </rPh>
    <rPh sb="511" eb="513">
      <t>トクテイ</t>
    </rPh>
    <rPh sb="515" eb="517">
      <t>スウチ</t>
    </rPh>
    <rPh sb="518" eb="520">
      <t>カイゼン</t>
    </rPh>
    <rPh sb="521" eb="522">
      <t>ツト</t>
    </rPh>
    <rPh sb="524" eb="526">
      <t>ヒツヨウ</t>
    </rPh>
    <phoneticPr fontId="4"/>
  </si>
  <si>
    <r>
      <t xml:space="preserve">【管路の更新投資の実施状況】
</t>
    </r>
    <r>
      <rPr>
        <sz val="10.5"/>
        <color theme="1"/>
        <rFont val="ＭＳ ゴシック"/>
        <family val="3"/>
        <charset val="128"/>
      </rPr>
      <t>管路更新率は、過去5年間0.02％以下と低い状況であるが、今後更新すべき管路が増加していくことが予想され、計画的な更新を実施していく必要がある。</t>
    </r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rPh sb="15" eb="17">
      <t>カンロ</t>
    </rPh>
    <rPh sb="17" eb="19">
      <t>コウシン</t>
    </rPh>
    <rPh sb="19" eb="20">
      <t>リツ</t>
    </rPh>
    <rPh sb="22" eb="24">
      <t>カコ</t>
    </rPh>
    <rPh sb="25" eb="27">
      <t>ネンカン</t>
    </rPh>
    <rPh sb="32" eb="34">
      <t>イカ</t>
    </rPh>
    <rPh sb="35" eb="36">
      <t>ヒク</t>
    </rPh>
    <rPh sb="37" eb="39">
      <t>ジョウキョウ</t>
    </rPh>
    <rPh sb="44" eb="46">
      <t>コンゴ</t>
    </rPh>
    <rPh sb="46" eb="48">
      <t>コウシン</t>
    </rPh>
    <rPh sb="51" eb="53">
      <t>カンロ</t>
    </rPh>
    <rPh sb="54" eb="56">
      <t>ゾウカ</t>
    </rPh>
    <rPh sb="63" eb="65">
      <t>ヨソウ</t>
    </rPh>
    <rPh sb="68" eb="71">
      <t>ケイカクテキ</t>
    </rPh>
    <rPh sb="72" eb="74">
      <t>コウシン</t>
    </rPh>
    <rPh sb="75" eb="77">
      <t>ジッシ</t>
    </rPh>
    <rPh sb="81" eb="83">
      <t>ヒツヨウ</t>
    </rPh>
    <phoneticPr fontId="4"/>
  </si>
  <si>
    <t>経営状況は、類似団体と比べ非常に厳しいものである。施設建設時の起債の償還が多額（給水原価の7割超）となっていることが原因であるため、早期の経営改善は難しい状況である。平成29年には水道事業に経営統合を行う予定であり、統合後の経営状況を踏まえ、平成30年度までに経営戦略を策定し、経費節減や料金収入の確保に努めていく必要がある。</t>
    <rPh sb="0" eb="2">
      <t>ケイエイ</t>
    </rPh>
    <rPh sb="2" eb="4">
      <t>ジョウキョウ</t>
    </rPh>
    <rPh sb="6" eb="8">
      <t>ルイジ</t>
    </rPh>
    <rPh sb="8" eb="10">
      <t>ダンタイ</t>
    </rPh>
    <rPh sb="11" eb="12">
      <t>クラ</t>
    </rPh>
    <rPh sb="13" eb="15">
      <t>ヒジョウ</t>
    </rPh>
    <rPh sb="16" eb="17">
      <t>キビ</t>
    </rPh>
    <rPh sb="25" eb="27">
      <t>シセツ</t>
    </rPh>
    <rPh sb="27" eb="29">
      <t>ケンセツ</t>
    </rPh>
    <rPh sb="29" eb="30">
      <t>ジ</t>
    </rPh>
    <rPh sb="31" eb="33">
      <t>キサイ</t>
    </rPh>
    <rPh sb="34" eb="36">
      <t>ショウカン</t>
    </rPh>
    <rPh sb="37" eb="39">
      <t>タガク</t>
    </rPh>
    <rPh sb="40" eb="42">
      <t>キュウスイ</t>
    </rPh>
    <rPh sb="42" eb="44">
      <t>ゲンカ</t>
    </rPh>
    <rPh sb="46" eb="47">
      <t>ワリ</t>
    </rPh>
    <rPh sb="47" eb="48">
      <t>チョウ</t>
    </rPh>
    <rPh sb="58" eb="60">
      <t>ゲンイン</t>
    </rPh>
    <rPh sb="66" eb="68">
      <t>ソウキ</t>
    </rPh>
    <rPh sb="69" eb="71">
      <t>ケイエイ</t>
    </rPh>
    <rPh sb="71" eb="73">
      <t>カイゼン</t>
    </rPh>
    <rPh sb="74" eb="75">
      <t>ムズカ</t>
    </rPh>
    <rPh sb="77" eb="79">
      <t>ジョウキョウ</t>
    </rPh>
    <rPh sb="83" eb="85">
      <t>ヘイセイ</t>
    </rPh>
    <rPh sb="87" eb="88">
      <t>ネン</t>
    </rPh>
    <rPh sb="90" eb="92">
      <t>スイドウ</t>
    </rPh>
    <rPh sb="92" eb="94">
      <t>ジギョウ</t>
    </rPh>
    <rPh sb="95" eb="97">
      <t>ケイエイ</t>
    </rPh>
    <rPh sb="97" eb="99">
      <t>トウゴウ</t>
    </rPh>
    <rPh sb="100" eb="101">
      <t>オコナ</t>
    </rPh>
    <rPh sb="102" eb="104">
      <t>ヨテイ</t>
    </rPh>
    <rPh sb="108" eb="110">
      <t>トウゴウ</t>
    </rPh>
    <rPh sb="110" eb="111">
      <t>ゴ</t>
    </rPh>
    <rPh sb="112" eb="114">
      <t>ケイエイ</t>
    </rPh>
    <rPh sb="114" eb="116">
      <t>ジョウキョウ</t>
    </rPh>
    <rPh sb="117" eb="118">
      <t>フ</t>
    </rPh>
    <rPh sb="121" eb="123">
      <t>ヘイセイ</t>
    </rPh>
    <rPh sb="125" eb="127">
      <t>ネンド</t>
    </rPh>
    <rPh sb="130" eb="132">
      <t>ケイエイ</t>
    </rPh>
    <rPh sb="132" eb="134">
      <t>センリャク</t>
    </rPh>
    <rPh sb="135" eb="137">
      <t>サクテイ</t>
    </rPh>
    <rPh sb="139" eb="141">
      <t>ケイヒ</t>
    </rPh>
    <rPh sb="141" eb="143">
      <t>セツゲン</t>
    </rPh>
    <rPh sb="144" eb="146">
      <t>リョウキン</t>
    </rPh>
    <rPh sb="146" eb="148">
      <t>シュウニュウ</t>
    </rPh>
    <rPh sb="149" eb="151">
      <t>カクホ</t>
    </rPh>
    <rPh sb="152" eb="153">
      <t>ツト</t>
    </rPh>
    <rPh sb="157" eb="15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</si>
</sst>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5" fillId="0" borderId="9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5" fillId="0" borderId="11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07728"/>
        <c:axId val="20790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0.83</c:v>
                </c:pt>
                <c:pt idx="1">
                  <c:v>0.62</c:v>
                </c:pt>
                <c:pt idx="2">
                  <c:v>0.59</c:v>
                </c:pt>
                <c:pt idx="3">
                  <c:v>0.64</c:v>
                </c:pt>
                <c:pt idx="4">
                  <c:v>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7728"/>
        <c:axId val="207908112"/>
      </c:lineChart>
      <c:dateAx>
        <c:axId val="20790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908112"/>
        <c:crosses val="autoZero"/>
        <c:auto val="1"/>
        <c:lblOffset val="100"/>
        <c:baseTimeUnit val="years"/>
      </c:dateAx>
      <c:valAx>
        <c:axId val="20790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790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65.17</c:v>
                </c:pt>
                <c:pt idx="1">
                  <c:v>66.91</c:v>
                </c:pt>
                <c:pt idx="2">
                  <c:v>65.099999999999994</c:v>
                </c:pt>
                <c:pt idx="3">
                  <c:v>66.739999999999995</c:v>
                </c:pt>
                <c:pt idx="4">
                  <c:v>63.71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32752"/>
        <c:axId val="208733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63.04</c:v>
                </c:pt>
                <c:pt idx="1">
                  <c:v>64.3</c:v>
                </c:pt>
                <c:pt idx="2">
                  <c:v>63.99</c:v>
                </c:pt>
                <c:pt idx="3">
                  <c:v>62.01</c:v>
                </c:pt>
                <c:pt idx="4">
                  <c:v>60.68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32752"/>
        <c:axId val="208733144"/>
      </c:lineChart>
      <c:dateAx>
        <c:axId val="20873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733144"/>
        <c:crosses val="autoZero"/>
        <c:auto val="1"/>
        <c:lblOffset val="100"/>
        <c:baseTimeUnit val="years"/>
      </c:dateAx>
      <c:valAx>
        <c:axId val="208733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73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85.66</c:v>
                </c:pt>
                <c:pt idx="1">
                  <c:v>80.09</c:v>
                </c:pt>
                <c:pt idx="2">
                  <c:v>80.31</c:v>
                </c:pt>
                <c:pt idx="3">
                  <c:v>76.94</c:v>
                </c:pt>
                <c:pt idx="4">
                  <c:v>77.83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34320"/>
        <c:axId val="208734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78.06</c:v>
                </c:pt>
                <c:pt idx="1">
                  <c:v>76.38</c:v>
                </c:pt>
                <c:pt idx="2">
                  <c:v>76.260000000000005</c:v>
                </c:pt>
                <c:pt idx="3">
                  <c:v>75.8</c:v>
                </c:pt>
                <c:pt idx="4">
                  <c:v>75.760000000000005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34320"/>
        <c:axId val="208734712"/>
      </c:lineChart>
      <c:dateAx>
        <c:axId val="208734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734712"/>
        <c:crosses val="autoZero"/>
        <c:auto val="1"/>
        <c:lblOffset val="100"/>
        <c:baseTimeUnit val="years"/>
      </c:dateAx>
      <c:valAx>
        <c:axId val="208734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734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55.99</c:v>
                </c:pt>
                <c:pt idx="1">
                  <c:v>73.11</c:v>
                </c:pt>
                <c:pt idx="2">
                  <c:v>72.459999999999994</c:v>
                </c:pt>
                <c:pt idx="3">
                  <c:v>72.83</c:v>
                </c:pt>
                <c:pt idx="4">
                  <c:v>77.03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1072"/>
        <c:axId val="20827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78.3</c:v>
                </c:pt>
                <c:pt idx="1">
                  <c:v>76.64</c:v>
                </c:pt>
                <c:pt idx="2">
                  <c:v>75.91</c:v>
                </c:pt>
                <c:pt idx="3">
                  <c:v>77.19</c:v>
                </c:pt>
                <c:pt idx="4">
                  <c:v>77.48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71072"/>
        <c:axId val="208275552"/>
      </c:lineChart>
      <c:dateAx>
        <c:axId val="20827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75552"/>
        <c:crosses val="autoZero"/>
        <c:auto val="1"/>
        <c:lblOffset val="100"/>
        <c:baseTimeUnit val="years"/>
      </c:dateAx>
      <c:valAx>
        <c:axId val="20827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71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83568"/>
        <c:axId val="208251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83568"/>
        <c:axId val="208251768"/>
      </c:lineChart>
      <c:dateAx>
        <c:axId val="20828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251768"/>
        <c:crosses val="autoZero"/>
        <c:auto val="1"/>
        <c:lblOffset val="100"/>
        <c:baseTimeUnit val="years"/>
      </c:dateAx>
      <c:valAx>
        <c:axId val="208251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8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49648"/>
        <c:axId val="208410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49648"/>
        <c:axId val="208410120"/>
      </c:lineChart>
      <c:dateAx>
        <c:axId val="20824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410120"/>
        <c:crosses val="autoZero"/>
        <c:auto val="1"/>
        <c:lblOffset val="100"/>
        <c:baseTimeUnit val="years"/>
      </c:dateAx>
      <c:valAx>
        <c:axId val="208410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24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02368"/>
        <c:axId val="130702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02368"/>
        <c:axId val="130702760"/>
      </c:lineChart>
      <c:dateAx>
        <c:axId val="13070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702760"/>
        <c:crosses val="autoZero"/>
        <c:auto val="1"/>
        <c:lblOffset val="100"/>
        <c:baseTimeUnit val="years"/>
      </c:dateAx>
      <c:valAx>
        <c:axId val="130702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70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24992"/>
        <c:axId val="208525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24992"/>
        <c:axId val="208525384"/>
      </c:lineChart>
      <c:dateAx>
        <c:axId val="20852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525384"/>
        <c:crosses val="autoZero"/>
        <c:auto val="1"/>
        <c:lblOffset val="100"/>
        <c:baseTimeUnit val="years"/>
      </c:dateAx>
      <c:valAx>
        <c:axId val="208525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52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2020.25</c:v>
                </c:pt>
                <c:pt idx="1">
                  <c:v>1935.37</c:v>
                </c:pt>
                <c:pt idx="2">
                  <c:v>1841.19</c:v>
                </c:pt>
                <c:pt idx="3">
                  <c:v>1756.86</c:v>
                </c:pt>
                <c:pt idx="4">
                  <c:v>1683.86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26560"/>
        <c:axId val="20852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1358.75</c:v>
                </c:pt>
                <c:pt idx="1">
                  <c:v>1355.28</c:v>
                </c:pt>
                <c:pt idx="2">
                  <c:v>1321.78</c:v>
                </c:pt>
                <c:pt idx="3">
                  <c:v>1326.51</c:v>
                </c:pt>
                <c:pt idx="4">
                  <c:v>1285.3599999999999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26560"/>
        <c:axId val="208526952"/>
      </c:lineChart>
      <c:dateAx>
        <c:axId val="20852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526952"/>
        <c:crosses val="autoZero"/>
        <c:auto val="1"/>
        <c:lblOffset val="100"/>
        <c:baseTimeUnit val="years"/>
      </c:dateAx>
      <c:valAx>
        <c:axId val="20852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52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42.26</c:v>
                </c:pt>
                <c:pt idx="1">
                  <c:v>41.85</c:v>
                </c:pt>
                <c:pt idx="2">
                  <c:v>41.69</c:v>
                </c:pt>
                <c:pt idx="3">
                  <c:v>42.61</c:v>
                </c:pt>
                <c:pt idx="4">
                  <c:v>45.55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03936"/>
        <c:axId val="20852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57.18</c:v>
                </c:pt>
                <c:pt idx="1">
                  <c:v>54.56</c:v>
                </c:pt>
                <c:pt idx="2">
                  <c:v>54.57</c:v>
                </c:pt>
                <c:pt idx="3">
                  <c:v>54.4</c:v>
                </c:pt>
                <c:pt idx="4">
                  <c:v>54.45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03936"/>
        <c:axId val="208528128"/>
      </c:lineChart>
      <c:dateAx>
        <c:axId val="13070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528128"/>
        <c:crosses val="autoZero"/>
        <c:auto val="1"/>
        <c:lblOffset val="100"/>
        <c:baseTimeUnit val="years"/>
      </c:dateAx>
      <c:valAx>
        <c:axId val="20852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70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443.5</c:v>
                </c:pt>
                <c:pt idx="1">
                  <c:v>450.39</c:v>
                </c:pt>
                <c:pt idx="2">
                  <c:v>457.4</c:v>
                </c:pt>
                <c:pt idx="3">
                  <c:v>444.97</c:v>
                </c:pt>
                <c:pt idx="4">
                  <c:v>433.35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26208"/>
        <c:axId val="208626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295.62</c:v>
                </c:pt>
                <c:pt idx="1">
                  <c:v>314.44</c:v>
                </c:pt>
                <c:pt idx="2">
                  <c:v>318.02999999999997</c:v>
                </c:pt>
                <c:pt idx="3">
                  <c:v>325.14</c:v>
                </c:pt>
                <c:pt idx="4">
                  <c:v>332.75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6208"/>
        <c:axId val="208626600"/>
      </c:lineChart>
      <c:dateAx>
        <c:axId val="2086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8626600"/>
        <c:crosses val="autoZero"/>
        <c:auto val="1"/>
        <c:lblOffset val="100"/>
        <c:baseTimeUnit val="years"/>
      </c:dateAx>
      <c:valAx>
        <c:axId val="208626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62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tabSelected="1" topLeftCell="AJ55" workbookViewId="0">
      <selection activeCell="CB68" sqref="CB6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84" t="str">
        <f>データ!H6</f>
        <v>兵庫県　養父市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85" t="s">
        <v>1</v>
      </c>
      <c r="C7" s="86"/>
      <c r="D7" s="86"/>
      <c r="E7" s="86"/>
      <c r="F7" s="86"/>
      <c r="G7" s="86"/>
      <c r="H7" s="86"/>
      <c r="I7" s="87"/>
      <c r="J7" s="85" t="s">
        <v>2</v>
      </c>
      <c r="K7" s="86"/>
      <c r="L7" s="86"/>
      <c r="M7" s="86"/>
      <c r="N7" s="86"/>
      <c r="O7" s="86"/>
      <c r="P7" s="86"/>
      <c r="Q7" s="87"/>
      <c r="R7" s="85" t="s">
        <v>3</v>
      </c>
      <c r="S7" s="86"/>
      <c r="T7" s="86"/>
      <c r="U7" s="86"/>
      <c r="V7" s="86"/>
      <c r="W7" s="86"/>
      <c r="X7" s="86"/>
      <c r="Y7" s="87"/>
      <c r="Z7" s="85" t="s">
        <v>4</v>
      </c>
      <c r="AA7" s="86"/>
      <c r="AB7" s="86"/>
      <c r="AC7" s="86"/>
      <c r="AD7" s="86"/>
      <c r="AE7" s="86"/>
      <c r="AF7" s="86"/>
      <c r="AG7" s="87"/>
      <c r="AH7" s="3"/>
      <c r="AI7" s="85" t="s">
        <v>5</v>
      </c>
      <c r="AJ7" s="86"/>
      <c r="AK7" s="86"/>
      <c r="AL7" s="86"/>
      <c r="AM7" s="86"/>
      <c r="AN7" s="86"/>
      <c r="AO7" s="86"/>
      <c r="AP7" s="87"/>
      <c r="AQ7" s="74" t="s">
        <v>6</v>
      </c>
      <c r="AR7" s="74"/>
      <c r="AS7" s="74"/>
      <c r="AT7" s="74"/>
      <c r="AU7" s="74"/>
      <c r="AV7" s="74"/>
      <c r="AW7" s="74"/>
      <c r="AX7" s="74"/>
      <c r="AY7" s="74" t="s">
        <v>7</v>
      </c>
      <c r="AZ7" s="74"/>
      <c r="BA7" s="74"/>
      <c r="BB7" s="74"/>
      <c r="BC7" s="74"/>
      <c r="BD7" s="74"/>
      <c r="BE7" s="74"/>
      <c r="BF7" s="74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7" t="str">
        <f>データ!I6</f>
        <v>法非適用</v>
      </c>
      <c r="C8" s="78"/>
      <c r="D8" s="78"/>
      <c r="E8" s="78"/>
      <c r="F8" s="78"/>
      <c r="G8" s="78"/>
      <c r="H8" s="78"/>
      <c r="I8" s="79"/>
      <c r="J8" s="77" t="str">
        <f>データ!J6</f>
        <v>水道事業</v>
      </c>
      <c r="K8" s="78"/>
      <c r="L8" s="78"/>
      <c r="M8" s="78"/>
      <c r="N8" s="78"/>
      <c r="O8" s="78"/>
      <c r="P8" s="78"/>
      <c r="Q8" s="79"/>
      <c r="R8" s="77" t="str">
        <f>データ!K6</f>
        <v>簡易水道事業</v>
      </c>
      <c r="S8" s="78"/>
      <c r="T8" s="78"/>
      <c r="U8" s="78"/>
      <c r="V8" s="78"/>
      <c r="W8" s="78"/>
      <c r="X8" s="78"/>
      <c r="Y8" s="79"/>
      <c r="Z8" s="77" t="str">
        <f>データ!L6</f>
        <v>D1</v>
      </c>
      <c r="AA8" s="78"/>
      <c r="AB8" s="78"/>
      <c r="AC8" s="78"/>
      <c r="AD8" s="78"/>
      <c r="AE8" s="78"/>
      <c r="AF8" s="78"/>
      <c r="AG8" s="79"/>
      <c r="AH8" s="3"/>
      <c r="AI8" s="80">
        <f>データ!Q6</f>
        <v>25566</v>
      </c>
      <c r="AJ8" s="81"/>
      <c r="AK8" s="81"/>
      <c r="AL8" s="81"/>
      <c r="AM8" s="81"/>
      <c r="AN8" s="81"/>
      <c r="AO8" s="81"/>
      <c r="AP8" s="82"/>
      <c r="AQ8" s="57">
        <f>データ!R6</f>
        <v>422.91</v>
      </c>
      <c r="AR8" s="57"/>
      <c r="AS8" s="57"/>
      <c r="AT8" s="57"/>
      <c r="AU8" s="57"/>
      <c r="AV8" s="57"/>
      <c r="AW8" s="57"/>
      <c r="AX8" s="57"/>
      <c r="AY8" s="57">
        <f>データ!S6</f>
        <v>60.45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72" t="s">
        <v>9</v>
      </c>
      <c r="BM8" s="73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4" t="s">
        <v>11</v>
      </c>
      <c r="C9" s="74"/>
      <c r="D9" s="74"/>
      <c r="E9" s="74"/>
      <c r="F9" s="74"/>
      <c r="G9" s="74"/>
      <c r="H9" s="74"/>
      <c r="I9" s="74"/>
      <c r="J9" s="74" t="s">
        <v>12</v>
      </c>
      <c r="K9" s="74"/>
      <c r="L9" s="74"/>
      <c r="M9" s="74"/>
      <c r="N9" s="74"/>
      <c r="O9" s="74"/>
      <c r="P9" s="74"/>
      <c r="Q9" s="74"/>
      <c r="R9" s="74" t="s">
        <v>13</v>
      </c>
      <c r="S9" s="74"/>
      <c r="T9" s="74"/>
      <c r="U9" s="74"/>
      <c r="V9" s="74"/>
      <c r="W9" s="74"/>
      <c r="X9" s="74"/>
      <c r="Y9" s="74"/>
      <c r="Z9" s="74" t="s">
        <v>14</v>
      </c>
      <c r="AA9" s="74"/>
      <c r="AB9" s="74"/>
      <c r="AC9" s="74"/>
      <c r="AD9" s="74"/>
      <c r="AE9" s="74"/>
      <c r="AF9" s="74"/>
      <c r="AG9" s="74"/>
      <c r="AH9" s="3"/>
      <c r="AI9" s="74" t="s">
        <v>15</v>
      </c>
      <c r="AJ9" s="74"/>
      <c r="AK9" s="74"/>
      <c r="AL9" s="74"/>
      <c r="AM9" s="74"/>
      <c r="AN9" s="74"/>
      <c r="AO9" s="74"/>
      <c r="AP9" s="74"/>
      <c r="AQ9" s="74" t="s">
        <v>16</v>
      </c>
      <c r="AR9" s="74"/>
      <c r="AS9" s="74"/>
      <c r="AT9" s="74"/>
      <c r="AU9" s="74"/>
      <c r="AV9" s="74"/>
      <c r="AW9" s="74"/>
      <c r="AX9" s="74"/>
      <c r="AY9" s="74" t="s">
        <v>17</v>
      </c>
      <c r="AZ9" s="74"/>
      <c r="BA9" s="74"/>
      <c r="BB9" s="74"/>
      <c r="BC9" s="74"/>
      <c r="BD9" s="74"/>
      <c r="BE9" s="74"/>
      <c r="BF9" s="74"/>
      <c r="BG9" s="3"/>
      <c r="BH9" s="3"/>
      <c r="BI9" s="3"/>
      <c r="BJ9" s="3"/>
      <c r="BK9" s="3"/>
      <c r="BL9" s="75" t="s">
        <v>18</v>
      </c>
      <c r="BM9" s="76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 t="str">
        <f>データ!N6</f>
        <v>該当数値なし</v>
      </c>
      <c r="K10" s="57"/>
      <c r="L10" s="57"/>
      <c r="M10" s="57"/>
      <c r="N10" s="57"/>
      <c r="O10" s="57"/>
      <c r="P10" s="57"/>
      <c r="Q10" s="57"/>
      <c r="R10" s="57">
        <f>データ!O6</f>
        <v>70.97</v>
      </c>
      <c r="S10" s="57"/>
      <c r="T10" s="57"/>
      <c r="U10" s="57"/>
      <c r="V10" s="57"/>
      <c r="W10" s="57"/>
      <c r="X10" s="57"/>
      <c r="Y10" s="57"/>
      <c r="Z10" s="65">
        <f>データ!P6</f>
        <v>3630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18006</v>
      </c>
      <c r="AJ10" s="65"/>
      <c r="AK10" s="65"/>
      <c r="AL10" s="65"/>
      <c r="AM10" s="65"/>
      <c r="AN10" s="65"/>
      <c r="AO10" s="65"/>
      <c r="AP10" s="65"/>
      <c r="AQ10" s="57">
        <f>データ!U6</f>
        <v>348.34</v>
      </c>
      <c r="AR10" s="57"/>
      <c r="AS10" s="57"/>
      <c r="AT10" s="57"/>
      <c r="AU10" s="57"/>
      <c r="AV10" s="57"/>
      <c r="AW10" s="57"/>
      <c r="AX10" s="57"/>
      <c r="AY10" s="57">
        <f>データ!V6</f>
        <v>51.69</v>
      </c>
      <c r="AZ10" s="57"/>
      <c r="BA10" s="57"/>
      <c r="BB10" s="57"/>
      <c r="BC10" s="57"/>
      <c r="BD10" s="57"/>
      <c r="BE10" s="57"/>
      <c r="BF10" s="57"/>
      <c r="BG10" s="3"/>
      <c r="BH10" s="3"/>
      <c r="BI10" s="3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105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106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107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9" t="s">
        <v>49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1"/>
      <c r="W3" s="95" t="s">
        <v>50</v>
      </c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 t="s">
        <v>51</v>
      </c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</row>
    <row r="4" spans="1:143">
      <c r="A4" s="26" t="s">
        <v>52</v>
      </c>
      <c r="B4" s="28"/>
      <c r="C4" s="28"/>
      <c r="D4" s="28"/>
      <c r="E4" s="28"/>
      <c r="F4" s="28"/>
      <c r="G4" s="28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4"/>
      <c r="W4" s="88" t="s">
        <v>53</v>
      </c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 t="s">
        <v>54</v>
      </c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 t="s">
        <v>55</v>
      </c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 t="s">
        <v>56</v>
      </c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 t="s">
        <v>57</v>
      </c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 t="s">
        <v>58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 t="s">
        <v>59</v>
      </c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 t="s">
        <v>60</v>
      </c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 t="s">
        <v>61</v>
      </c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 t="s">
        <v>62</v>
      </c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 t="s">
        <v>63</v>
      </c>
      <c r="ED4" s="88"/>
      <c r="EE4" s="88"/>
      <c r="EF4" s="88"/>
      <c r="EG4" s="88"/>
      <c r="EH4" s="88"/>
      <c r="EI4" s="88"/>
      <c r="EJ4" s="88"/>
      <c r="EK4" s="88"/>
      <c r="EL4" s="88"/>
      <c r="EM4" s="88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282227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兵庫県　養父市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70.97</v>
      </c>
      <c r="P6" s="32">
        <f t="shared" si="3"/>
        <v>3630</v>
      </c>
      <c r="Q6" s="32">
        <f t="shared" si="3"/>
        <v>25566</v>
      </c>
      <c r="R6" s="32">
        <f t="shared" si="3"/>
        <v>422.91</v>
      </c>
      <c r="S6" s="32">
        <f t="shared" si="3"/>
        <v>60.45</v>
      </c>
      <c r="T6" s="32">
        <f t="shared" si="3"/>
        <v>18006</v>
      </c>
      <c r="U6" s="32">
        <f t="shared" si="3"/>
        <v>348.34</v>
      </c>
      <c r="V6" s="32">
        <f t="shared" si="3"/>
        <v>51.69</v>
      </c>
      <c r="W6" s="33">
        <f>IF(W7="",NA(),W7)</f>
        <v>55.99</v>
      </c>
      <c r="X6" s="33">
        <f t="shared" ref="X6:AF6" si="4">IF(X7="",NA(),X7)</f>
        <v>73.11</v>
      </c>
      <c r="Y6" s="33">
        <f t="shared" si="4"/>
        <v>72.459999999999994</v>
      </c>
      <c r="Z6" s="33">
        <f t="shared" si="4"/>
        <v>72.83</v>
      </c>
      <c r="AA6" s="33">
        <f t="shared" si="4"/>
        <v>77.03</v>
      </c>
      <c r="AB6" s="33">
        <f t="shared" si="4"/>
        <v>78.3</v>
      </c>
      <c r="AC6" s="33">
        <f t="shared" si="4"/>
        <v>76.64</v>
      </c>
      <c r="AD6" s="33">
        <f t="shared" si="4"/>
        <v>75.91</v>
      </c>
      <c r="AE6" s="33">
        <f t="shared" si="4"/>
        <v>77.19</v>
      </c>
      <c r="AF6" s="33">
        <f t="shared" si="4"/>
        <v>77.48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2020.25</v>
      </c>
      <c r="BE6" s="33">
        <f t="shared" ref="BE6:BM6" si="7">IF(BE7="",NA(),BE7)</f>
        <v>1935.37</v>
      </c>
      <c r="BF6" s="33">
        <f t="shared" si="7"/>
        <v>1841.19</v>
      </c>
      <c r="BG6" s="33">
        <f t="shared" si="7"/>
        <v>1756.86</v>
      </c>
      <c r="BH6" s="33">
        <f t="shared" si="7"/>
        <v>1683.86</v>
      </c>
      <c r="BI6" s="33">
        <f t="shared" si="7"/>
        <v>1358.75</v>
      </c>
      <c r="BJ6" s="33">
        <f t="shared" si="7"/>
        <v>1355.28</v>
      </c>
      <c r="BK6" s="33">
        <f t="shared" si="7"/>
        <v>1321.78</v>
      </c>
      <c r="BL6" s="33">
        <f t="shared" si="7"/>
        <v>1326.51</v>
      </c>
      <c r="BM6" s="33">
        <f t="shared" si="7"/>
        <v>1285.3599999999999</v>
      </c>
      <c r="BN6" s="32" t="str">
        <f>IF(BN7="","",IF(BN7="-","【-】","【"&amp;SUBSTITUTE(TEXT(BN7,"#,##0.00"),"-","△")&amp;"】"))</f>
        <v>【1,239.32】</v>
      </c>
      <c r="BO6" s="33">
        <f>IF(BO7="",NA(),BO7)</f>
        <v>42.26</v>
      </c>
      <c r="BP6" s="33">
        <f t="shared" ref="BP6:BX6" si="8">IF(BP7="",NA(),BP7)</f>
        <v>41.85</v>
      </c>
      <c r="BQ6" s="33">
        <f t="shared" si="8"/>
        <v>41.69</v>
      </c>
      <c r="BR6" s="33">
        <f t="shared" si="8"/>
        <v>42.61</v>
      </c>
      <c r="BS6" s="33">
        <f t="shared" si="8"/>
        <v>45.55</v>
      </c>
      <c r="BT6" s="33">
        <f t="shared" si="8"/>
        <v>57.18</v>
      </c>
      <c r="BU6" s="33">
        <f t="shared" si="8"/>
        <v>54.56</v>
      </c>
      <c r="BV6" s="33">
        <f t="shared" si="8"/>
        <v>54.57</v>
      </c>
      <c r="BW6" s="33">
        <f t="shared" si="8"/>
        <v>54.4</v>
      </c>
      <c r="BX6" s="33">
        <f t="shared" si="8"/>
        <v>54.45</v>
      </c>
      <c r="BY6" s="32" t="str">
        <f>IF(BY7="","",IF(BY7="-","【-】","【"&amp;SUBSTITUTE(TEXT(BY7,"#,##0.00"),"-","△")&amp;"】"))</f>
        <v>【36.33】</v>
      </c>
      <c r="BZ6" s="33">
        <f>IF(BZ7="",NA(),BZ7)</f>
        <v>443.5</v>
      </c>
      <c r="CA6" s="33">
        <f t="shared" ref="CA6:CI6" si="9">IF(CA7="",NA(),CA7)</f>
        <v>450.39</v>
      </c>
      <c r="CB6" s="33">
        <f t="shared" si="9"/>
        <v>457.4</v>
      </c>
      <c r="CC6" s="33">
        <f t="shared" si="9"/>
        <v>444.97</v>
      </c>
      <c r="CD6" s="33">
        <f t="shared" si="9"/>
        <v>433.35</v>
      </c>
      <c r="CE6" s="33">
        <f t="shared" si="9"/>
        <v>295.62</v>
      </c>
      <c r="CF6" s="33">
        <f t="shared" si="9"/>
        <v>314.44</v>
      </c>
      <c r="CG6" s="33">
        <f t="shared" si="9"/>
        <v>318.02999999999997</v>
      </c>
      <c r="CH6" s="33">
        <f t="shared" si="9"/>
        <v>325.14</v>
      </c>
      <c r="CI6" s="33">
        <f t="shared" si="9"/>
        <v>332.75</v>
      </c>
      <c r="CJ6" s="32" t="str">
        <f>IF(CJ7="","",IF(CJ7="-","【-】","【"&amp;SUBSTITUTE(TEXT(CJ7,"#,##0.00"),"-","△")&amp;"】"))</f>
        <v>【476.46】</v>
      </c>
      <c r="CK6" s="33">
        <f>IF(CK7="",NA(),CK7)</f>
        <v>65.17</v>
      </c>
      <c r="CL6" s="33">
        <f t="shared" ref="CL6:CT6" si="10">IF(CL7="",NA(),CL7)</f>
        <v>66.91</v>
      </c>
      <c r="CM6" s="33">
        <f t="shared" si="10"/>
        <v>65.099999999999994</v>
      </c>
      <c r="CN6" s="33">
        <f t="shared" si="10"/>
        <v>66.739999999999995</v>
      </c>
      <c r="CO6" s="33">
        <f t="shared" si="10"/>
        <v>63.71</v>
      </c>
      <c r="CP6" s="33">
        <f t="shared" si="10"/>
        <v>63.04</v>
      </c>
      <c r="CQ6" s="33">
        <f t="shared" si="10"/>
        <v>64.3</v>
      </c>
      <c r="CR6" s="33">
        <f t="shared" si="10"/>
        <v>63.99</v>
      </c>
      <c r="CS6" s="33">
        <f t="shared" si="10"/>
        <v>62.01</v>
      </c>
      <c r="CT6" s="33">
        <f t="shared" si="10"/>
        <v>60.68</v>
      </c>
      <c r="CU6" s="32" t="str">
        <f>IF(CU7="","",IF(CU7="-","【-】","【"&amp;SUBSTITUTE(TEXT(CU7,"#,##0.00"),"-","△")&amp;"】"))</f>
        <v>【58.19】</v>
      </c>
      <c r="CV6" s="33">
        <f>IF(CV7="",NA(),CV7)</f>
        <v>85.66</v>
      </c>
      <c r="CW6" s="33">
        <f t="shared" ref="CW6:DE6" si="11">IF(CW7="",NA(),CW7)</f>
        <v>80.09</v>
      </c>
      <c r="CX6" s="33">
        <f t="shared" si="11"/>
        <v>80.31</v>
      </c>
      <c r="CY6" s="33">
        <f t="shared" si="11"/>
        <v>76.94</v>
      </c>
      <c r="CZ6" s="33">
        <f t="shared" si="11"/>
        <v>77.83</v>
      </c>
      <c r="DA6" s="33">
        <f t="shared" si="11"/>
        <v>78.06</v>
      </c>
      <c r="DB6" s="33">
        <f t="shared" si="11"/>
        <v>76.38</v>
      </c>
      <c r="DC6" s="33">
        <f t="shared" si="11"/>
        <v>76.260000000000005</v>
      </c>
      <c r="DD6" s="33">
        <f t="shared" si="11"/>
        <v>75.8</v>
      </c>
      <c r="DE6" s="33">
        <f t="shared" si="11"/>
        <v>75.760000000000005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3">
        <f t="shared" si="14"/>
        <v>0.02</v>
      </c>
      <c r="EH6" s="33">
        <f t="shared" si="14"/>
        <v>0.83</v>
      </c>
      <c r="EI6" s="33">
        <f t="shared" si="14"/>
        <v>0.62</v>
      </c>
      <c r="EJ6" s="33">
        <f t="shared" si="14"/>
        <v>0.59</v>
      </c>
      <c r="EK6" s="33">
        <f t="shared" si="14"/>
        <v>0.64</v>
      </c>
      <c r="EL6" s="33">
        <f t="shared" si="14"/>
        <v>0.55000000000000004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282227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70.97</v>
      </c>
      <c r="P7" s="36">
        <v>3630</v>
      </c>
      <c r="Q7" s="36">
        <v>25566</v>
      </c>
      <c r="R7" s="36">
        <v>422.91</v>
      </c>
      <c r="S7" s="36">
        <v>60.45</v>
      </c>
      <c r="T7" s="36">
        <v>18006</v>
      </c>
      <c r="U7" s="36">
        <v>348.34</v>
      </c>
      <c r="V7" s="36">
        <v>51.69</v>
      </c>
      <c r="W7" s="36">
        <v>55.99</v>
      </c>
      <c r="X7" s="36">
        <v>73.11</v>
      </c>
      <c r="Y7" s="36">
        <v>72.459999999999994</v>
      </c>
      <c r="Z7" s="36">
        <v>72.83</v>
      </c>
      <c r="AA7" s="36">
        <v>77.03</v>
      </c>
      <c r="AB7" s="36">
        <v>78.3</v>
      </c>
      <c r="AC7" s="36">
        <v>76.64</v>
      </c>
      <c r="AD7" s="36">
        <v>75.91</v>
      </c>
      <c r="AE7" s="36">
        <v>77.19</v>
      </c>
      <c r="AF7" s="36">
        <v>77.48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2020.25</v>
      </c>
      <c r="BE7" s="36">
        <v>1935.37</v>
      </c>
      <c r="BF7" s="36">
        <v>1841.19</v>
      </c>
      <c r="BG7" s="36">
        <v>1756.86</v>
      </c>
      <c r="BH7" s="36">
        <v>1683.86</v>
      </c>
      <c r="BI7" s="36">
        <v>1358.75</v>
      </c>
      <c r="BJ7" s="36">
        <v>1355.28</v>
      </c>
      <c r="BK7" s="36">
        <v>1321.78</v>
      </c>
      <c r="BL7" s="36">
        <v>1326.51</v>
      </c>
      <c r="BM7" s="36">
        <v>1285.3599999999999</v>
      </c>
      <c r="BN7" s="36">
        <v>1239.32</v>
      </c>
      <c r="BO7" s="36">
        <v>42.26</v>
      </c>
      <c r="BP7" s="36">
        <v>41.85</v>
      </c>
      <c r="BQ7" s="36">
        <v>41.69</v>
      </c>
      <c r="BR7" s="36">
        <v>42.61</v>
      </c>
      <c r="BS7" s="36">
        <v>45.55</v>
      </c>
      <c r="BT7" s="36">
        <v>57.18</v>
      </c>
      <c r="BU7" s="36">
        <v>54.56</v>
      </c>
      <c r="BV7" s="36">
        <v>54.57</v>
      </c>
      <c r="BW7" s="36">
        <v>54.4</v>
      </c>
      <c r="BX7" s="36">
        <v>54.45</v>
      </c>
      <c r="BY7" s="36">
        <v>36.33</v>
      </c>
      <c r="BZ7" s="36">
        <v>443.5</v>
      </c>
      <c r="CA7" s="36">
        <v>450.39</v>
      </c>
      <c r="CB7" s="36">
        <v>457.4</v>
      </c>
      <c r="CC7" s="36">
        <v>444.97</v>
      </c>
      <c r="CD7" s="36">
        <v>433.35</v>
      </c>
      <c r="CE7" s="36">
        <v>295.62</v>
      </c>
      <c r="CF7" s="36">
        <v>314.44</v>
      </c>
      <c r="CG7" s="36">
        <v>318.02999999999997</v>
      </c>
      <c r="CH7" s="36">
        <v>325.14</v>
      </c>
      <c r="CI7" s="36">
        <v>332.75</v>
      </c>
      <c r="CJ7" s="36">
        <v>476.46</v>
      </c>
      <c r="CK7" s="36">
        <v>65.17</v>
      </c>
      <c r="CL7" s="36">
        <v>66.91</v>
      </c>
      <c r="CM7" s="36">
        <v>65.099999999999994</v>
      </c>
      <c r="CN7" s="36">
        <v>66.739999999999995</v>
      </c>
      <c r="CO7" s="36">
        <v>63.71</v>
      </c>
      <c r="CP7" s="36">
        <v>63.04</v>
      </c>
      <c r="CQ7" s="36">
        <v>64.3</v>
      </c>
      <c r="CR7" s="36">
        <v>63.99</v>
      </c>
      <c r="CS7" s="36">
        <v>62.01</v>
      </c>
      <c r="CT7" s="36">
        <v>60.68</v>
      </c>
      <c r="CU7" s="36">
        <v>58.19</v>
      </c>
      <c r="CV7" s="36">
        <v>85.66</v>
      </c>
      <c r="CW7" s="36">
        <v>80.09</v>
      </c>
      <c r="CX7" s="36">
        <v>80.31</v>
      </c>
      <c r="CY7" s="36">
        <v>76.94</v>
      </c>
      <c r="CZ7" s="36">
        <v>77.83</v>
      </c>
      <c r="DA7" s="36">
        <v>78.06</v>
      </c>
      <c r="DB7" s="36">
        <v>76.38</v>
      </c>
      <c r="DC7" s="36">
        <v>76.260000000000005</v>
      </c>
      <c r="DD7" s="36">
        <v>75.8</v>
      </c>
      <c r="DE7" s="36">
        <v>75.760000000000005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0.02</v>
      </c>
      <c r="EH7" s="36">
        <v>0.83</v>
      </c>
      <c r="EI7" s="36">
        <v>0.62</v>
      </c>
      <c r="EJ7" s="36">
        <v>0.59</v>
      </c>
      <c r="EK7" s="36">
        <v>0.64</v>
      </c>
      <c r="EL7" s="36">
        <v>0.55000000000000004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養父市</cp:lastModifiedBy>
  <cp:lastPrinted>2016-02-22T05:09:15Z</cp:lastPrinted>
  <dcterms:created xsi:type="dcterms:W3CDTF">2016-01-18T05:04:07Z</dcterms:created>
  <dcterms:modified xsi:type="dcterms:W3CDTF">2016-02-22T05:23:04Z</dcterms:modified>
  <cp:category/>
</cp:coreProperties>
</file>