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ドキュメント\上下水道課フォルダ\03 決算\経営比較分析表\22 養父市(再提出分)\"/>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R10" i="4" s="1"/>
  <c r="N6" i="5"/>
  <c r="M6" i="5"/>
  <c r="B10" i="4" s="1"/>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J10" i="4"/>
  <c r="AY8" i="4"/>
  <c r="AQ8" i="4"/>
  <c r="Z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<sst xmlns="http://schemas.openxmlformats.org/spreadsheetml/2006/main" count="217" uniqueCount="107">
  <si>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</si>
  <si>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</si>
  <si>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</si>
  <si>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</si>
  <si>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</si>
  <si>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</si>
  <si>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</si>
  <si>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</si>
  <si>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</si>
  <si>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</si>
  <si>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</si>
  <si>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</si>
  <si>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</si>
  <si>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</si>
  <si>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</si>
  <si>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</si>
  <si>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</si>
  <si>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</si>
  <si>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</si>
  <si>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</si>
  <si>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</si>
  <si>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</si>
  <si>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</si>
  <si>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</si>
  <si>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</si>
  <si>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</si>
  <si>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</si>
  <si>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</si>
  <si>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</si>
  <si>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</si>
  <si>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</si>
  <si>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</si>
  <si>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</si>
  <si>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</si>
  <si>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</si>
  <si>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</si>
  <si>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</si>
  <si>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</si>
  <si>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</si>
  <si>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</si>
  <si>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</si>
  <si>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</si>
  <si>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</si>
  <si>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</si>
  <si>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</si>
  <si>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</si>
  <si>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</si>
  <si>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</si>
  <si>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</si>
  <si>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</si>
  <si>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</si>
  <si>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</si>
  <si>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</si>
  <si>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</si>
  <si>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</si>
  <si>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</si>
  <si>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</si>
  <si>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</si>
  <si>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</si>
  <si>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</si>
  <si>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</si>
  <si>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</si>
  <si>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</si>
  <si>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</si>
  <si>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</si>
  <si>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</si>
  <si>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</si>
  <si>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</si>
  <si>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</si>
  <si>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</si>
  <si>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</si>
  <si>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</si>
  <si>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</si>
  <si>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</si>
  <si>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</si>
  <si>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</si>
  <si>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</si>
  <si>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</si>
  <si>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</si>
  <si>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</si>
  <si>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</si>
  <si>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</si>
  <si>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</si>
  <si>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</si>
  <si>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</si>
  <si>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</si>
  <si>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</si>
  <si>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</si>
  <si>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</si>
  <si>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</si>
  <si>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</si>
  <si>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</si>
  <si>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</si>
  <si>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養父市</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</si>
  <si>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</si>
  <si>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</si>
  <si>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</si>
  <si>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</si>
  <si>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</si>
  <si>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</si>
  <si>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</si>
  <si>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</si>
  <si>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</si>
  <si>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</si>
  <si>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b/>
        <sz val="11"/>
        <color theme="1"/>
        <rFont val="ＭＳ ゴシック"/>
        <family val="3"/>
        <charset val="128"/>
      </rPr>
      <t>【単年度の収支】</t>
    </r>
    <r>
      <rPr>
        <sz val="11"/>
        <color theme="1"/>
        <rFont val="ＭＳ ゴシック"/>
        <family val="3"/>
        <charset val="128"/>
      </rPr>
      <t xml:space="preserve">
収益的収支比率は、平成26年度において大きく100％を上回っている。会計制度の見直し伴い、収入として長期前受金戻入が計上された結果である。
</t>
    </r>
    <r>
      <rPr>
        <b/>
        <sz val="11"/>
        <color theme="1"/>
        <rFont val="ＭＳ ゴシック"/>
        <family val="3"/>
        <charset val="128"/>
      </rPr>
      <t xml:space="preserve">【支払能力】
</t>
    </r>
    <r>
      <rPr>
        <sz val="11"/>
        <color theme="1"/>
        <rFont val="ＭＳ ゴシック"/>
        <family val="3"/>
        <charset val="128"/>
      </rPr>
      <t xml:space="preserve">流動比率は、平成26年度より地方債が流動負債に計上されたため大幅に減少しているが、100％を大きく上回っており支払能力は高い状況である。
</t>
    </r>
    <r>
      <rPr>
        <b/>
        <sz val="11"/>
        <color theme="1"/>
        <rFont val="ＭＳ ゴシック"/>
        <family val="3"/>
        <charset val="128"/>
      </rPr>
      <t>【債務残高】</t>
    </r>
    <r>
      <rPr>
        <sz val="11"/>
        <color theme="1"/>
        <rFont val="ＭＳ ゴシック"/>
        <family val="3"/>
        <charset val="128"/>
      </rPr>
      <t xml:space="preserve">
企業債残高対給水収益比率は、類似団体平均値を下回り、年々数値も下落しており、健全な状況であるといえる。
</t>
    </r>
    <r>
      <rPr>
        <b/>
        <sz val="11"/>
        <color theme="1"/>
        <rFont val="ＭＳ ゴシック"/>
        <family val="3"/>
        <charset val="128"/>
      </rPr>
      <t>【料金水準の適切性】</t>
    </r>
    <r>
      <rPr>
        <sz val="11"/>
        <color theme="1"/>
        <rFont val="ＭＳ ゴシック"/>
        <family val="3"/>
        <charset val="128"/>
      </rPr>
      <t xml:space="preserve">
料金回収率は、平成26年度において大きく100％を上回っている。会計制度の見直し伴い長期前受金戻入が計上された結果である。
</t>
    </r>
    <r>
      <rPr>
        <b/>
        <sz val="11"/>
        <color theme="1"/>
        <rFont val="ＭＳ ゴシック"/>
        <family val="3"/>
        <charset val="128"/>
      </rPr>
      <t>【費用の効率性】</t>
    </r>
    <r>
      <rPr>
        <sz val="11"/>
        <color theme="1"/>
        <rFont val="ＭＳ ゴシック"/>
        <family val="3"/>
        <charset val="128"/>
      </rPr>
      <t xml:space="preserve">
給水原価は、類似団体平均値を下回っており、年々減少傾向である。平成26年度に大きく減少しているのは、会計制度の見直し伴い長期前受金戻入が計上された結果である。
</t>
    </r>
    <r>
      <rPr>
        <b/>
        <sz val="11"/>
        <color theme="1"/>
        <rFont val="ＭＳ ゴシック"/>
        <family val="3"/>
        <charset val="128"/>
      </rPr>
      <t>【施設の効率性】</t>
    </r>
    <r>
      <rPr>
        <sz val="11"/>
        <color theme="1"/>
        <rFont val="ＭＳ ゴシック"/>
        <family val="3"/>
        <charset val="128"/>
      </rPr>
      <t xml:space="preserve">
施設利用率は、類似団体平均値を下回っており、施設の規模について見直していく必要がある。
</t>
    </r>
    <r>
      <rPr>
        <b/>
        <sz val="11"/>
        <color theme="1"/>
        <rFont val="ＭＳ ゴシック"/>
        <family val="3"/>
        <charset val="128"/>
      </rPr>
      <t>【供給した配水量の効率性】</t>
    </r>
    <r>
      <rPr>
        <sz val="11"/>
        <color theme="1"/>
        <rFont val="ＭＳ ゴシック"/>
        <family val="3"/>
        <charset val="128"/>
      </rPr>
      <t xml:space="preserve">
有収率は、類似団体平均を大きく上回っているが、減少傾向にあり、100％に近づけるよう、漏水対策等を実施していく必要がある。</t>
    </r>
    <rPh sb="1" eb="4">
      <t>タンネンド</t>
    </rPh>
    <rPh sb="5" eb="7">
      <t>シュウシ</t>
    </rPh>
    <rPh sb="9" eb="12">
      <t>シュウエキテキ</t>
    </rPh>
    <rPh sb="12" eb="14">
      <t>シュウシ</t>
    </rPh>
    <rPh sb="14" eb="16">
      <t>ヒリツ</t>
    </rPh>
    <rPh sb="18" eb="20">
      <t>ヘイセイ</t>
    </rPh>
    <rPh sb="22" eb="24">
      <t>ネンド</t>
    </rPh>
    <rPh sb="28" eb="29">
      <t>オオ</t>
    </rPh>
    <rPh sb="36" eb="37">
      <t>ウエ</t>
    </rPh>
    <rPh sb="43" eb="45">
      <t>カイケイ</t>
    </rPh>
    <rPh sb="45" eb="47">
      <t>セイド</t>
    </rPh>
    <rPh sb="48" eb="50">
      <t>ミナオ</t>
    </rPh>
    <rPh sb="51" eb="52">
      <t>トモナ</t>
    </rPh>
    <rPh sb="54" eb="56">
      <t>シュウニュウ</t>
    </rPh>
    <rPh sb="59" eb="61">
      <t>チョウキ</t>
    </rPh>
    <rPh sb="61" eb="64">
      <t>マエウケキン</t>
    </rPh>
    <rPh sb="64" eb="66">
      <t>レイニュウ</t>
    </rPh>
    <rPh sb="67" eb="69">
      <t>ケイジョウ</t>
    </rPh>
    <rPh sb="72" eb="74">
      <t>ケッカ</t>
    </rPh>
    <rPh sb="80" eb="82">
      <t>シハライ</t>
    </rPh>
    <rPh sb="82" eb="84">
      <t>ノウリョク</t>
    </rPh>
    <rPh sb="86" eb="88">
      <t>リュウドウ</t>
    </rPh>
    <rPh sb="88" eb="90">
      <t>ヒリツ</t>
    </rPh>
    <rPh sb="92" eb="94">
      <t>ヘイセイ</t>
    </rPh>
    <rPh sb="96" eb="98">
      <t>ネンド</t>
    </rPh>
    <rPh sb="100" eb="103">
      <t>チホウサイ</t>
    </rPh>
    <rPh sb="104" eb="106">
      <t>リュウドウ</t>
    </rPh>
    <rPh sb="106" eb="108">
      <t>フサイ</t>
    </rPh>
    <rPh sb="109" eb="111">
      <t>ケイジョウ</t>
    </rPh>
    <rPh sb="116" eb="118">
      <t>オオハバ</t>
    </rPh>
    <rPh sb="119" eb="121">
      <t>ゲンショウ</t>
    </rPh>
    <rPh sb="132" eb="133">
      <t>オオ</t>
    </rPh>
    <rPh sb="135" eb="137">
      <t>ウワマワ</t>
    </rPh>
    <rPh sb="141" eb="143">
      <t>シハライ</t>
    </rPh>
    <rPh sb="143" eb="145">
      <t>ノウリョク</t>
    </rPh>
    <rPh sb="146" eb="147">
      <t>タカ</t>
    </rPh>
    <rPh sb="148" eb="150">
      <t>ジョウキョウ</t>
    </rPh>
    <rPh sb="156" eb="158">
      <t>サイム</t>
    </rPh>
    <rPh sb="158" eb="160">
      <t>ザンダカ</t>
    </rPh>
    <rPh sb="162" eb="164">
      <t>キギョウ</t>
    </rPh>
    <rPh sb="164" eb="165">
      <t>サイ</t>
    </rPh>
    <rPh sb="165" eb="167">
      <t>ザンダカ</t>
    </rPh>
    <rPh sb="167" eb="168">
      <t>タイ</t>
    </rPh>
    <rPh sb="168" eb="170">
      <t>キュウスイ</t>
    </rPh>
    <rPh sb="170" eb="172">
      <t>シュウエキ</t>
    </rPh>
    <rPh sb="172" eb="174">
      <t>ヒリツ</t>
    </rPh>
    <rPh sb="184" eb="185">
      <t>シタ</t>
    </rPh>
    <rPh sb="188" eb="190">
      <t>ネンネン</t>
    </rPh>
    <rPh sb="190" eb="192">
      <t>スウチ</t>
    </rPh>
    <rPh sb="193" eb="195">
      <t>ゲラク</t>
    </rPh>
    <rPh sb="200" eb="202">
      <t>ケンゼン</t>
    </rPh>
    <rPh sb="203" eb="205">
      <t>ジョウキョウ</t>
    </rPh>
    <rPh sb="215" eb="217">
      <t>リョウキン</t>
    </rPh>
    <rPh sb="217" eb="219">
      <t>スイジュン</t>
    </rPh>
    <rPh sb="220" eb="223">
      <t>テキセツセイ</t>
    </rPh>
    <rPh sb="225" eb="227">
      <t>リョウキン</t>
    </rPh>
    <rPh sb="227" eb="229">
      <t>カイシュウ</t>
    </rPh>
    <rPh sb="229" eb="230">
      <t>リツ</t>
    </rPh>
    <rPh sb="288" eb="290">
      <t>ヒヨウ</t>
    </rPh>
    <rPh sb="291" eb="294">
      <t>コウリツセイ</t>
    </rPh>
    <rPh sb="296" eb="298">
      <t>キュウスイ</t>
    </rPh>
    <rPh sb="298" eb="300">
      <t>ゲンカ</t>
    </rPh>
    <rPh sb="310" eb="311">
      <t>シタ</t>
    </rPh>
    <rPh sb="317" eb="319">
      <t>ネンネン</t>
    </rPh>
    <rPh sb="319" eb="321">
      <t>ゲンショウ</t>
    </rPh>
    <rPh sb="321" eb="323">
      <t>ケイコウ</t>
    </rPh>
    <rPh sb="327" eb="329">
      <t>ヘイセイ</t>
    </rPh>
    <rPh sb="331" eb="333">
      <t>ネンド</t>
    </rPh>
    <rPh sb="334" eb="335">
      <t>オオ</t>
    </rPh>
    <rPh sb="337" eb="339">
      <t>ゲンショウ</t>
    </rPh>
    <rPh sb="377" eb="379">
      <t>シセツ</t>
    </rPh>
    <rPh sb="380" eb="383">
      <t>コウリツセイ</t>
    </rPh>
    <rPh sb="385" eb="387">
      <t>シセツ</t>
    </rPh>
    <rPh sb="387" eb="390">
      <t>リヨウリツ</t>
    </rPh>
    <rPh sb="400" eb="401">
      <t>シタ</t>
    </rPh>
    <rPh sb="407" eb="409">
      <t>シセツ</t>
    </rPh>
    <rPh sb="410" eb="412">
      <t>キボ</t>
    </rPh>
    <rPh sb="416" eb="418">
      <t>ミナオ</t>
    </rPh>
    <rPh sb="422" eb="424">
      <t>ヒツヨウ</t>
    </rPh>
    <rPh sb="430" eb="432">
      <t>キョウキュウ</t>
    </rPh>
    <rPh sb="434" eb="436">
      <t>ハイスイ</t>
    </rPh>
    <rPh sb="436" eb="437">
      <t>リョウ</t>
    </rPh>
    <rPh sb="438" eb="441">
      <t>コウリツセイ</t>
    </rPh>
    <rPh sb="443" eb="445">
      <t>ユウシュウ</t>
    </rPh>
    <rPh sb="445" eb="446">
      <t>リツ</t>
    </rPh>
    <rPh sb="448" eb="450">
      <t>ルイジ</t>
    </rPh>
    <rPh sb="450" eb="452">
      <t>ダンタイ</t>
    </rPh>
    <rPh sb="452" eb="454">
      <t>ヘイキン</t>
    </rPh>
    <rPh sb="455" eb="456">
      <t>オオ</t>
    </rPh>
    <rPh sb="458" eb="460">
      <t>ウワマワ</t>
    </rPh>
    <rPh sb="466" eb="468">
      <t>ゲンショウ</t>
    </rPh>
    <rPh sb="468" eb="470">
      <t>ケイコウ</t>
    </rPh>
    <rPh sb="479" eb="480">
      <t>チカ</t>
    </rPh>
    <rPh sb="486" eb="488">
      <t>ロウスイ</t>
    </rPh>
    <rPh sb="488" eb="490">
      <t>タイサク</t>
    </rPh>
    <rPh sb="490" eb="491">
      <t>トウ</t>
    </rPh>
    <rPh sb="492" eb="494">
      <t>ジッシ</t>
    </rPh>
    <rPh sb="498" eb="500">
      <t>ヒツヨウ</t>
    </rPh>
    <phoneticPr fontId="4"/>
  </si>
  <si>
    <r>
      <rPr>
        <b/>
        <sz val="11"/>
        <color theme="1"/>
        <rFont val="ＭＳ ゴシック"/>
        <family val="3"/>
        <charset val="128"/>
      </rPr>
      <t xml:space="preserve">【施設全体の減価償却の状況】
</t>
    </r>
    <r>
      <rPr>
        <sz val="11"/>
        <color theme="1"/>
        <rFont val="ＭＳ ゴシック"/>
        <family val="3"/>
        <charset val="128"/>
      </rPr>
      <t xml:space="preserve">有形固定資産減価償却率は、類似団体平均値とほほ同じ状況で推移しており、平成26年度で46.56％と50％に近づき老朽化がすすんでいる。
</t>
    </r>
    <r>
      <rPr>
        <b/>
        <sz val="11"/>
        <color theme="1"/>
        <rFont val="ＭＳ ゴシック"/>
        <family val="3"/>
        <charset val="128"/>
      </rPr>
      <t xml:space="preserve">【管路の経年化の状況】
</t>
    </r>
    <r>
      <rPr>
        <sz val="11"/>
        <color theme="1"/>
        <rFont val="ＭＳ ゴシック"/>
        <family val="3"/>
        <charset val="128"/>
      </rPr>
      <t xml:space="preserve">管路経年化率は、4％未満であり耐用年数を経過した管路は少ない状況である。
</t>
    </r>
    <r>
      <rPr>
        <b/>
        <sz val="11"/>
        <color theme="1"/>
        <rFont val="ＭＳ ゴシック"/>
        <family val="3"/>
        <charset val="128"/>
      </rPr>
      <t xml:space="preserve">【管路の更新投資の実施状況】
</t>
    </r>
    <r>
      <rPr>
        <sz val="11"/>
        <color theme="1"/>
        <rFont val="ＭＳ ゴシック"/>
        <family val="3"/>
        <charset val="128"/>
      </rPr>
      <t>管路更新率は、0％～1％と低い状況であるが、前述の管路経年化率が低いためである。今後老朽化が進めば、更新すべき管路が増加していくことから、計画的に更新を実施していく必要がある。</t>
    </r>
    <rPh sb="1" eb="3">
      <t>シセツ</t>
    </rPh>
    <rPh sb="3" eb="5">
      <t>ゼンタイ</t>
    </rPh>
    <rPh sb="6" eb="8">
      <t>ゲンカ</t>
    </rPh>
    <rPh sb="8" eb="10">
      <t>ショウキャク</t>
    </rPh>
    <rPh sb="11" eb="13">
      <t>ジョウキョウ</t>
    </rPh>
    <rPh sb="15" eb="17">
      <t>ユウケイ</t>
    </rPh>
    <rPh sb="17" eb="19">
      <t>コテイ</t>
    </rPh>
    <rPh sb="19" eb="21">
      <t>シサン</t>
    </rPh>
    <rPh sb="21" eb="23">
      <t>ゲンカ</t>
    </rPh>
    <rPh sb="23" eb="25">
      <t>ショウキャク</t>
    </rPh>
    <rPh sb="25" eb="26">
      <t>リツ</t>
    </rPh>
    <rPh sb="28" eb="30">
      <t>ルイジ</t>
    </rPh>
    <rPh sb="30" eb="32">
      <t>ダンタイ</t>
    </rPh>
    <rPh sb="32" eb="34">
      <t>ヘイキン</t>
    </rPh>
    <rPh sb="34" eb="35">
      <t>チ</t>
    </rPh>
    <rPh sb="38" eb="39">
      <t>オナ</t>
    </rPh>
    <rPh sb="40" eb="42">
      <t>ジョウキョウ</t>
    </rPh>
    <rPh sb="43" eb="45">
      <t>スイイ</t>
    </rPh>
    <rPh sb="50" eb="52">
      <t>ヘイセイ</t>
    </rPh>
    <rPh sb="54" eb="56">
      <t>ネンド</t>
    </rPh>
    <rPh sb="68" eb="69">
      <t>チカ</t>
    </rPh>
    <rPh sb="71" eb="74">
      <t>ロウキュウカ</t>
    </rPh>
    <rPh sb="84" eb="86">
      <t>カンロ</t>
    </rPh>
    <rPh sb="87" eb="90">
      <t>ケイネンカ</t>
    </rPh>
    <rPh sb="91" eb="93">
      <t>ジョウキョウ</t>
    </rPh>
    <rPh sb="95" eb="97">
      <t>カンロ</t>
    </rPh>
    <rPh sb="97" eb="100">
      <t>ケイネンカ</t>
    </rPh>
    <rPh sb="100" eb="101">
      <t>リツ</t>
    </rPh>
    <rPh sb="105" eb="107">
      <t>ミマン</t>
    </rPh>
    <rPh sb="110" eb="112">
      <t>タイヨウ</t>
    </rPh>
    <rPh sb="112" eb="114">
      <t>ネンスウ</t>
    </rPh>
    <rPh sb="115" eb="117">
      <t>ケイカ</t>
    </rPh>
    <rPh sb="119" eb="121">
      <t>カンロ</t>
    </rPh>
    <rPh sb="122" eb="123">
      <t>スク</t>
    </rPh>
    <rPh sb="125" eb="127">
      <t>ジョウキョウ</t>
    </rPh>
    <rPh sb="133" eb="135">
      <t>カンロ</t>
    </rPh>
    <rPh sb="136" eb="138">
      <t>コウシン</t>
    </rPh>
    <rPh sb="138" eb="140">
      <t>トウシ</t>
    </rPh>
    <rPh sb="141" eb="143">
      <t>ジッシ</t>
    </rPh>
    <rPh sb="143" eb="145">
      <t>ジョウキョウ</t>
    </rPh>
    <rPh sb="147" eb="149">
      <t>カンロ</t>
    </rPh>
    <rPh sb="149" eb="151">
      <t>コウシン</t>
    </rPh>
    <rPh sb="151" eb="152">
      <t>リツ</t>
    </rPh>
    <rPh sb="160" eb="161">
      <t>ヒク</t>
    </rPh>
    <rPh sb="162" eb="164">
      <t>ジョウキョウ</t>
    </rPh>
    <rPh sb="169" eb="171">
      <t>ゼンジュツ</t>
    </rPh>
    <rPh sb="172" eb="174">
      <t>カンロ</t>
    </rPh>
    <rPh sb="174" eb="177">
      <t>ケイネンカ</t>
    </rPh>
    <rPh sb="177" eb="178">
      <t>リツ</t>
    </rPh>
    <rPh sb="179" eb="180">
      <t>ヒク</t>
    </rPh>
    <rPh sb="187" eb="189">
      <t>コンゴ</t>
    </rPh>
    <rPh sb="189" eb="191">
      <t>ロウキュウ</t>
    </rPh>
    <rPh sb="191" eb="192">
      <t>カ</t>
    </rPh>
    <rPh sb="193" eb="194">
      <t>スス</t>
    </rPh>
    <rPh sb="197" eb="199">
      <t>コウシン</t>
    </rPh>
    <rPh sb="202" eb="204">
      <t>カンロ</t>
    </rPh>
    <rPh sb="205" eb="207">
      <t>ゾウカ</t>
    </rPh>
    <rPh sb="216" eb="219">
      <t>ケイカクテキ</t>
    </rPh>
    <rPh sb="220" eb="222">
      <t>コウシン</t>
    </rPh>
    <rPh sb="223" eb="225">
      <t>ジッシ</t>
    </rPh>
    <rPh sb="229" eb="231">
      <t>ヒツヨウ</t>
    </rPh>
    <phoneticPr fontId="4"/>
  </si>
  <si>
    <t>経営の健全性・効率性及び老朽化の状況は、現在のところ概ね良好な状況である。ただし、人口減少に伴う料金収入の減少が予想される上に、施設の老朽化も進行していくため、平成30年度までに経営戦略を策定したうえで、計画的な施設の更新を実施し、健全な経営を継続して行う必要がある。</t>
    <rPh sb="0" eb="2">
      <t>ケイエイ</t>
    </rPh>
    <rPh sb="3" eb="6">
      <t>ケンゼンセイ</t>
    </rPh>
    <rPh sb="7" eb="10">
      <t>コウリツセイ</t>
    </rPh>
    <rPh sb="10" eb="11">
      <t>オヨ</t>
    </rPh>
    <rPh sb="12" eb="15">
      <t>ロウキュウカ</t>
    </rPh>
    <rPh sb="16" eb="18">
      <t>ジョウキョウ</t>
    </rPh>
    <rPh sb="20" eb="22">
      <t>ゲンザイ</t>
    </rPh>
    <rPh sb="26" eb="27">
      <t>オオム</t>
    </rPh>
    <rPh sb="28" eb="30">
      <t>リョウコウ</t>
    </rPh>
    <rPh sb="31" eb="33">
      <t>ジョウキョウ</t>
    </rPh>
    <rPh sb="41" eb="43">
      <t>ジンコウ</t>
    </rPh>
    <rPh sb="43" eb="45">
      <t>ゲンショウ</t>
    </rPh>
    <rPh sb="46" eb="47">
      <t>トモナ</t>
    </rPh>
    <rPh sb="48" eb="50">
      <t>リョウキン</t>
    </rPh>
    <rPh sb="50" eb="52">
      <t>シュウニュウ</t>
    </rPh>
    <rPh sb="53" eb="55">
      <t>ゲンショウ</t>
    </rPh>
    <rPh sb="56" eb="58">
      <t>ヨソウ</t>
    </rPh>
    <rPh sb="61" eb="62">
      <t>ウエ</t>
    </rPh>
    <rPh sb="64" eb="66">
      <t>シセツ</t>
    </rPh>
    <rPh sb="67" eb="69">
      <t>ロウキュウ</t>
    </rPh>
    <rPh sb="69" eb="70">
      <t>カ</t>
    </rPh>
    <rPh sb="71" eb="73">
      <t>シンコウ</t>
    </rPh>
    <rPh sb="80" eb="82">
      <t>ヘイセイ</t>
    </rPh>
    <rPh sb="84" eb="86">
      <t>ネンド</t>
    </rPh>
    <rPh sb="89" eb="91">
      <t>ケイエイ</t>
    </rPh>
    <rPh sb="91" eb="93">
      <t>センリャク</t>
    </rPh>
    <rPh sb="94" eb="96">
      <t>サクテイ</t>
    </rPh>
    <rPh sb="102" eb="104">
      <t>ケイカク</t>
    </rPh>
    <rPh sb="104" eb="105">
      <t>テキ</t>
    </rPh>
    <rPh sb="106" eb="108">
      <t>シセツ</t>
    </rPh>
    <rPh sb="109" eb="111">
      <t>コウシン</t>
    </rPh>
    <rPh sb="112" eb="114">
      <t>ジッシ</t>
    </rPh>
    <rPh sb="116" eb="118">
      <t>ケンゼン</t>
    </rPh>
    <rPh sb="119" eb="121">
      <t>ケイエイ</t>
    </rPh>
    <rPh sb="122" eb="124">
      <t>ケイゾク</t>
    </rPh>
    <rPh sb="126" eb="127">
      <t>オコナ</t>
    </rPh>
    <rPh sb="128" eb="13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</si>
</sst>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quot;-&quot;">
                  <c:v>1</c:v>
                </c:pt>
                <c:pt idx="1">
                  <c:v>0</c:v>
                </c:pt>
                <c:pt idx="2" formatCode="#,##0.00;&quot;△&quot;#,##0.00;&quot;-&quot;">
                  <c:v>0.28999999999999998</c:v>
                </c:pt>
                <c:pt idx="3" formatCode="#,##0.00;&quot;△&quot;#,##0.00;&quot;-&quot;">
                  <c:v>0.08</c:v>
                </c:pt>
                <c:pt idx="4">
                  <c:v>0</c:v>
                </c:pt>
              </c:numCache>
            </c:numRef>
          </c:val>
        </c:ser>
        <c:dLbls>
          <c:showLegendKey val="0"/>
          <c:showVal val="0"/>
          <c:showCatName val="0"/>
          <c:showSerName val="0"/>
          <c:showPercent val="0"/>
          <c:showBubbleSize val="0"/>
        </c:dLbls>
        <c:gapWidth val="150"/>
        <c:axId val="204737192"/>
        <c:axId val="20541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0.81</c:v>
                </c:pt>
                <c:pt idx="1">
                  <c:v>0.82</c:v>
                </c:pt>
                <c:pt idx="2">
                  <c:v>0.66</c:v>
                </c:pt>
                <c:pt idx="3">
                  <c:v>0.64</c:v>
                </c:pt>
                <c:pt idx="4">
                  <c:v>0.56000000000000005</c:v>
                </c:pt>
              </c:numCache>
            </c:numRef>
          </c:val>
          <c:smooth val="0"/>
        </c:ser>
        <c:dLbls>
          <c:showLegendKey val="0"/>
          <c:showVal val="0"/>
          <c:showCatName val="0"/>
          <c:showSerName val="0"/>
          <c:showPercent val="0"/>
          <c:showBubbleSize val="0"/>
        </c:dLbls>
        <c:marker val="1"/>
        <c:smooth val="0"/>
        <c:axId val="204737192"/>
        <c:axId val="205418048"/>
      </c:lineChart>
      <c:dateAx>
        <c:axId val="204737192"/>
        <c:scaling>
          <c:orientation val="minMax"/>
        </c:scaling>
        <c:delete val="1"/>
        <c:axPos val="b"/>
        <c:numFmt formatCode="ge" sourceLinked="1"/>
        <c:majorTickMark val="none"/>
        <c:minorTickMark val="none"/>
        <c:tickLblPos val="none"/>
        <c:crossAx val="205418048"/>
        <c:crosses val="autoZero"/>
        <c:auto val="1"/>
        <c:lblOffset val="100"/>
        <c:baseTimeUnit val="years"/>
      </c:dateAx>
      <c:valAx>
        <c:axId val="20541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37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44.62</c:v>
                </c:pt>
                <c:pt idx="1">
                  <c:v>49.67</c:v>
                </c:pt>
                <c:pt idx="2">
                  <c:v>48.66</c:v>
                </c:pt>
                <c:pt idx="3">
                  <c:v>48.03</c:v>
                </c:pt>
                <c:pt idx="4">
                  <c:v>48.55</c:v>
                </c:pt>
              </c:numCache>
            </c:numRef>
          </c:val>
        </c:ser>
        <c:dLbls>
          <c:showLegendKey val="0"/>
          <c:showVal val="0"/>
          <c:showCatName val="0"/>
          <c:showSerName val="0"/>
          <c:showPercent val="0"/>
          <c:showBubbleSize val="0"/>
        </c:dLbls>
        <c:gapWidth val="150"/>
        <c:axId val="205591008"/>
        <c:axId val="205591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51.05</c:v>
                </c:pt>
                <c:pt idx="1">
                  <c:v>50.49</c:v>
                </c:pt>
                <c:pt idx="2">
                  <c:v>49.69</c:v>
                </c:pt>
                <c:pt idx="3">
                  <c:v>49.77</c:v>
                </c:pt>
                <c:pt idx="4">
                  <c:v>49.22</c:v>
                </c:pt>
              </c:numCache>
            </c:numRef>
          </c:val>
          <c:smooth val="0"/>
        </c:ser>
        <c:dLbls>
          <c:showLegendKey val="0"/>
          <c:showVal val="0"/>
          <c:showCatName val="0"/>
          <c:showSerName val="0"/>
          <c:showPercent val="0"/>
          <c:showBubbleSize val="0"/>
        </c:dLbls>
        <c:marker val="1"/>
        <c:smooth val="0"/>
        <c:axId val="205591008"/>
        <c:axId val="205591400"/>
      </c:lineChart>
      <c:dateAx>
        <c:axId val="205591008"/>
        <c:scaling>
          <c:orientation val="minMax"/>
        </c:scaling>
        <c:delete val="1"/>
        <c:axPos val="b"/>
        <c:numFmt formatCode="ge" sourceLinked="1"/>
        <c:majorTickMark val="none"/>
        <c:minorTickMark val="none"/>
        <c:tickLblPos val="none"/>
        <c:crossAx val="205591400"/>
        <c:crosses val="autoZero"/>
        <c:auto val="1"/>
        <c:lblOffset val="100"/>
        <c:baseTimeUnit val="years"/>
      </c:dateAx>
      <c:valAx>
        <c:axId val="205591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59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89.36</c:v>
                </c:pt>
                <c:pt idx="1">
                  <c:v>86.98</c:v>
                </c:pt>
                <c:pt idx="2">
                  <c:v>87.89</c:v>
                </c:pt>
                <c:pt idx="3">
                  <c:v>88.42</c:v>
                </c:pt>
                <c:pt idx="4">
                  <c:v>86.31</c:v>
                </c:pt>
              </c:numCache>
            </c:numRef>
          </c:val>
        </c:ser>
        <c:dLbls>
          <c:showLegendKey val="0"/>
          <c:showVal val="0"/>
          <c:showCatName val="0"/>
          <c:showSerName val="0"/>
          <c:showPercent val="0"/>
          <c:showBubbleSize val="0"/>
        </c:dLbls>
        <c:gapWidth val="150"/>
        <c:axId val="205592576"/>
        <c:axId val="205592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80.81</c:v>
                </c:pt>
                <c:pt idx="1">
                  <c:v>78.7</c:v>
                </c:pt>
                <c:pt idx="2">
                  <c:v>80.010000000000005</c:v>
                </c:pt>
                <c:pt idx="3">
                  <c:v>79.98</c:v>
                </c:pt>
                <c:pt idx="4">
                  <c:v>79.48</c:v>
                </c:pt>
              </c:numCache>
            </c:numRef>
          </c:val>
          <c:smooth val="0"/>
        </c:ser>
        <c:dLbls>
          <c:showLegendKey val="0"/>
          <c:showVal val="0"/>
          <c:showCatName val="0"/>
          <c:showSerName val="0"/>
          <c:showPercent val="0"/>
          <c:showBubbleSize val="0"/>
        </c:dLbls>
        <c:marker val="1"/>
        <c:smooth val="0"/>
        <c:axId val="205592576"/>
        <c:axId val="205592968"/>
      </c:lineChart>
      <c:dateAx>
        <c:axId val="205592576"/>
        <c:scaling>
          <c:orientation val="minMax"/>
        </c:scaling>
        <c:delete val="1"/>
        <c:axPos val="b"/>
        <c:numFmt formatCode="ge" sourceLinked="1"/>
        <c:majorTickMark val="none"/>
        <c:minorTickMark val="none"/>
        <c:tickLblPos val="none"/>
        <c:crossAx val="205592968"/>
        <c:crosses val="autoZero"/>
        <c:auto val="1"/>
        <c:lblOffset val="100"/>
        <c:baseTimeUnit val="years"/>
      </c:dateAx>
      <c:valAx>
        <c:axId val="205592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59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102.53</c:v>
                </c:pt>
                <c:pt idx="1">
                  <c:v>92.41</c:v>
                </c:pt>
                <c:pt idx="2">
                  <c:v>94.33</c:v>
                </c:pt>
                <c:pt idx="3">
                  <c:v>96.27</c:v>
                </c:pt>
                <c:pt idx="4">
                  <c:v>111.56</c:v>
                </c:pt>
              </c:numCache>
            </c:numRef>
          </c:val>
        </c:ser>
        <c:dLbls>
          <c:showLegendKey val="0"/>
          <c:showVal val="0"/>
          <c:showCatName val="0"/>
          <c:showSerName val="0"/>
          <c:showPercent val="0"/>
          <c:showBubbleSize val="0"/>
        </c:dLbls>
        <c:gapWidth val="150"/>
        <c:axId val="204587792"/>
        <c:axId val="205684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108.06</c:v>
                </c:pt>
                <c:pt idx="1">
                  <c:v>104.82</c:v>
                </c:pt>
                <c:pt idx="2">
                  <c:v>104.95</c:v>
                </c:pt>
                <c:pt idx="3">
                  <c:v>105.53</c:v>
                </c:pt>
                <c:pt idx="4">
                  <c:v>107.2</c:v>
                </c:pt>
              </c:numCache>
            </c:numRef>
          </c:val>
          <c:smooth val="0"/>
        </c:ser>
        <c:dLbls>
          <c:showLegendKey val="0"/>
          <c:showVal val="0"/>
          <c:showCatName val="0"/>
          <c:showSerName val="0"/>
          <c:showPercent val="0"/>
          <c:showBubbleSize val="0"/>
        </c:dLbls>
        <c:marker val="1"/>
        <c:smooth val="0"/>
        <c:axId val="204587792"/>
        <c:axId val="205684088"/>
      </c:lineChart>
      <c:dateAx>
        <c:axId val="204587792"/>
        <c:scaling>
          <c:orientation val="minMax"/>
        </c:scaling>
        <c:delete val="1"/>
        <c:axPos val="b"/>
        <c:numFmt formatCode="ge" sourceLinked="1"/>
        <c:majorTickMark val="none"/>
        <c:minorTickMark val="none"/>
        <c:tickLblPos val="none"/>
        <c:crossAx val="205684088"/>
        <c:crosses val="autoZero"/>
        <c:auto val="1"/>
        <c:lblOffset val="100"/>
        <c:baseTimeUnit val="years"/>
      </c:dateAx>
      <c:valAx>
        <c:axId val="205684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458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33.18</c:v>
                </c:pt>
                <c:pt idx="1">
                  <c:v>35.49</c:v>
                </c:pt>
                <c:pt idx="2">
                  <c:v>37.86</c:v>
                </c:pt>
                <c:pt idx="3">
                  <c:v>40.200000000000003</c:v>
                </c:pt>
                <c:pt idx="4">
                  <c:v>46.56</c:v>
                </c:pt>
              </c:numCache>
            </c:numRef>
          </c:val>
        </c:ser>
        <c:dLbls>
          <c:showLegendKey val="0"/>
          <c:showVal val="0"/>
          <c:showCatName val="0"/>
          <c:showSerName val="0"/>
          <c:showPercent val="0"/>
          <c:showBubbleSize val="0"/>
        </c:dLbls>
        <c:gapWidth val="150"/>
        <c:axId val="205253248"/>
        <c:axId val="20526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33.21</c:v>
                </c:pt>
                <c:pt idx="1">
                  <c:v>34.24</c:v>
                </c:pt>
                <c:pt idx="2">
                  <c:v>35.18</c:v>
                </c:pt>
                <c:pt idx="3">
                  <c:v>36.43</c:v>
                </c:pt>
                <c:pt idx="4">
                  <c:v>46.12</c:v>
                </c:pt>
              </c:numCache>
            </c:numRef>
          </c:val>
          <c:smooth val="0"/>
        </c:ser>
        <c:dLbls>
          <c:showLegendKey val="0"/>
          <c:showVal val="0"/>
          <c:showCatName val="0"/>
          <c:showSerName val="0"/>
          <c:showPercent val="0"/>
          <c:showBubbleSize val="0"/>
        </c:dLbls>
        <c:marker val="1"/>
        <c:smooth val="0"/>
        <c:axId val="205253248"/>
        <c:axId val="205261824"/>
      </c:lineChart>
      <c:dateAx>
        <c:axId val="205253248"/>
        <c:scaling>
          <c:orientation val="minMax"/>
        </c:scaling>
        <c:delete val="1"/>
        <c:axPos val="b"/>
        <c:numFmt formatCode="ge" sourceLinked="1"/>
        <c:majorTickMark val="none"/>
        <c:minorTickMark val="none"/>
        <c:tickLblPos val="none"/>
        <c:crossAx val="205261824"/>
        <c:crosses val="autoZero"/>
        <c:auto val="1"/>
        <c:lblOffset val="100"/>
        <c:baseTimeUnit val="years"/>
      </c:dateAx>
      <c:valAx>
        <c:axId val="20526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5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formatCode="#,##0.00;&quot;△&quot;#,##0.00;&quot;-&quot;">
                  <c:v>3.65</c:v>
                </c:pt>
                <c:pt idx="3" formatCode="#,##0.00;&quot;△&quot;#,##0.00;&quot;-&quot;">
                  <c:v>3.63</c:v>
                </c:pt>
                <c:pt idx="4" formatCode="#,##0.00;&quot;△&quot;#,##0.00;&quot;-&quot;">
                  <c:v>3.85</c:v>
                </c:pt>
              </c:numCache>
            </c:numRef>
          </c:val>
        </c:ser>
        <c:dLbls>
          <c:showLegendKey val="0"/>
          <c:showVal val="0"/>
          <c:showCatName val="0"/>
          <c:showSerName val="0"/>
          <c:showPercent val="0"/>
          <c:showBubbleSize val="0"/>
        </c:dLbls>
        <c:gapWidth val="150"/>
        <c:axId val="205240272"/>
        <c:axId val="205349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6.34</c:v>
                </c:pt>
                <c:pt idx="1">
                  <c:v>6.81</c:v>
                </c:pt>
                <c:pt idx="2">
                  <c:v>8.41</c:v>
                </c:pt>
                <c:pt idx="3">
                  <c:v>8.7200000000000006</c:v>
                </c:pt>
                <c:pt idx="4">
                  <c:v>9.86</c:v>
                </c:pt>
              </c:numCache>
            </c:numRef>
          </c:val>
          <c:smooth val="0"/>
        </c:ser>
        <c:dLbls>
          <c:showLegendKey val="0"/>
          <c:showVal val="0"/>
          <c:showCatName val="0"/>
          <c:showSerName val="0"/>
          <c:showPercent val="0"/>
          <c:showBubbleSize val="0"/>
        </c:dLbls>
        <c:marker val="1"/>
        <c:smooth val="0"/>
        <c:axId val="205240272"/>
        <c:axId val="205349672"/>
      </c:lineChart>
      <c:dateAx>
        <c:axId val="205240272"/>
        <c:scaling>
          <c:orientation val="minMax"/>
        </c:scaling>
        <c:delete val="1"/>
        <c:axPos val="b"/>
        <c:numFmt formatCode="ge" sourceLinked="1"/>
        <c:majorTickMark val="none"/>
        <c:minorTickMark val="none"/>
        <c:tickLblPos val="none"/>
        <c:crossAx val="205349672"/>
        <c:crosses val="autoZero"/>
        <c:auto val="1"/>
        <c:lblOffset val="100"/>
        <c:baseTimeUnit val="years"/>
      </c:dateAx>
      <c:valAx>
        <c:axId val="205349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4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5354960"/>
        <c:axId val="205355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23.31</c:v>
                </c:pt>
                <c:pt idx="1">
                  <c:v>26.83</c:v>
                </c:pt>
                <c:pt idx="2">
                  <c:v>26.81</c:v>
                </c:pt>
                <c:pt idx="3">
                  <c:v>28.31</c:v>
                </c:pt>
                <c:pt idx="4">
                  <c:v>13.46</c:v>
                </c:pt>
              </c:numCache>
            </c:numRef>
          </c:val>
          <c:smooth val="0"/>
        </c:ser>
        <c:dLbls>
          <c:showLegendKey val="0"/>
          <c:showVal val="0"/>
          <c:showCatName val="0"/>
          <c:showSerName val="0"/>
          <c:showPercent val="0"/>
          <c:showBubbleSize val="0"/>
        </c:dLbls>
        <c:marker val="1"/>
        <c:smooth val="0"/>
        <c:axId val="205354960"/>
        <c:axId val="205355352"/>
      </c:lineChart>
      <c:dateAx>
        <c:axId val="205354960"/>
        <c:scaling>
          <c:orientation val="minMax"/>
        </c:scaling>
        <c:delete val="1"/>
        <c:axPos val="b"/>
        <c:numFmt formatCode="ge" sourceLinked="1"/>
        <c:majorTickMark val="none"/>
        <c:minorTickMark val="none"/>
        <c:tickLblPos val="none"/>
        <c:crossAx val="205355352"/>
        <c:crosses val="autoZero"/>
        <c:auto val="1"/>
        <c:lblOffset val="100"/>
        <c:baseTimeUnit val="years"/>
      </c:dateAx>
      <c:valAx>
        <c:axId val="205355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35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440.24</c:v>
                </c:pt>
                <c:pt idx="1">
                  <c:v>3754.11</c:v>
                </c:pt>
                <c:pt idx="2">
                  <c:v>12165.3</c:v>
                </c:pt>
                <c:pt idx="3">
                  <c:v>4535.51</c:v>
                </c:pt>
                <c:pt idx="4">
                  <c:v>1312.77</c:v>
                </c:pt>
              </c:numCache>
            </c:numRef>
          </c:val>
        </c:ser>
        <c:dLbls>
          <c:showLegendKey val="0"/>
          <c:showVal val="0"/>
          <c:showCatName val="0"/>
          <c:showSerName val="0"/>
          <c:showPercent val="0"/>
          <c:showBubbleSize val="0"/>
        </c:dLbls>
        <c:gapWidth val="150"/>
        <c:axId val="205356528"/>
        <c:axId val="205356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1129.9100000000001</c:v>
                </c:pt>
                <c:pt idx="1">
                  <c:v>1197.1099999999999</c:v>
                </c:pt>
                <c:pt idx="2">
                  <c:v>1002.64</c:v>
                </c:pt>
                <c:pt idx="3">
                  <c:v>1164.51</c:v>
                </c:pt>
                <c:pt idx="4">
                  <c:v>434.72</c:v>
                </c:pt>
              </c:numCache>
            </c:numRef>
          </c:val>
          <c:smooth val="0"/>
        </c:ser>
        <c:dLbls>
          <c:showLegendKey val="0"/>
          <c:showVal val="0"/>
          <c:showCatName val="0"/>
          <c:showSerName val="0"/>
          <c:showPercent val="0"/>
          <c:showBubbleSize val="0"/>
        </c:dLbls>
        <c:marker val="1"/>
        <c:smooth val="0"/>
        <c:axId val="205356528"/>
        <c:axId val="205356920"/>
      </c:lineChart>
      <c:dateAx>
        <c:axId val="205356528"/>
        <c:scaling>
          <c:orientation val="minMax"/>
        </c:scaling>
        <c:delete val="1"/>
        <c:axPos val="b"/>
        <c:numFmt formatCode="ge" sourceLinked="1"/>
        <c:majorTickMark val="none"/>
        <c:minorTickMark val="none"/>
        <c:tickLblPos val="none"/>
        <c:crossAx val="205356920"/>
        <c:crosses val="autoZero"/>
        <c:auto val="1"/>
        <c:lblOffset val="100"/>
        <c:baseTimeUnit val="years"/>
      </c:dateAx>
      <c:valAx>
        <c:axId val="205356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35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523.38</c:v>
                </c:pt>
                <c:pt idx="1">
                  <c:v>508.1</c:v>
                </c:pt>
                <c:pt idx="2">
                  <c:v>488.11</c:v>
                </c:pt>
                <c:pt idx="3">
                  <c:v>456.68</c:v>
                </c:pt>
                <c:pt idx="4">
                  <c:v>441.79</c:v>
                </c:pt>
              </c:numCache>
            </c:numRef>
          </c:val>
        </c:ser>
        <c:dLbls>
          <c:showLegendKey val="0"/>
          <c:showVal val="0"/>
          <c:showCatName val="0"/>
          <c:showSerName val="0"/>
          <c:showPercent val="0"/>
          <c:showBubbleSize val="0"/>
        </c:dLbls>
        <c:gapWidth val="150"/>
        <c:axId val="205418456"/>
        <c:axId val="20541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540.94000000000005</c:v>
                </c:pt>
                <c:pt idx="1">
                  <c:v>532.29999999999995</c:v>
                </c:pt>
                <c:pt idx="2">
                  <c:v>520.29999999999995</c:v>
                </c:pt>
                <c:pt idx="3">
                  <c:v>498.27</c:v>
                </c:pt>
                <c:pt idx="4">
                  <c:v>495.76</c:v>
                </c:pt>
              </c:numCache>
            </c:numRef>
          </c:val>
          <c:smooth val="0"/>
        </c:ser>
        <c:dLbls>
          <c:showLegendKey val="0"/>
          <c:showVal val="0"/>
          <c:showCatName val="0"/>
          <c:showSerName val="0"/>
          <c:showPercent val="0"/>
          <c:showBubbleSize val="0"/>
        </c:dLbls>
        <c:marker val="1"/>
        <c:smooth val="0"/>
        <c:axId val="205418456"/>
        <c:axId val="205418848"/>
      </c:lineChart>
      <c:dateAx>
        <c:axId val="205418456"/>
        <c:scaling>
          <c:orientation val="minMax"/>
        </c:scaling>
        <c:delete val="1"/>
        <c:axPos val="b"/>
        <c:numFmt formatCode="ge" sourceLinked="1"/>
        <c:majorTickMark val="none"/>
        <c:minorTickMark val="none"/>
        <c:tickLblPos val="none"/>
        <c:crossAx val="205418848"/>
        <c:crosses val="autoZero"/>
        <c:auto val="1"/>
        <c:lblOffset val="100"/>
        <c:baseTimeUnit val="years"/>
      </c:dateAx>
      <c:valAx>
        <c:axId val="205418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418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99.52</c:v>
                </c:pt>
                <c:pt idx="1">
                  <c:v>85.84</c:v>
                </c:pt>
                <c:pt idx="2">
                  <c:v>92.29</c:v>
                </c:pt>
                <c:pt idx="3">
                  <c:v>92.21</c:v>
                </c:pt>
                <c:pt idx="4">
                  <c:v>112.93</c:v>
                </c:pt>
              </c:numCache>
            </c:numRef>
          </c:val>
        </c:ser>
        <c:dLbls>
          <c:showLegendKey val="0"/>
          <c:showVal val="0"/>
          <c:showCatName val="0"/>
          <c:showSerName val="0"/>
          <c:showPercent val="0"/>
          <c:showBubbleSize val="0"/>
        </c:dLbls>
        <c:gapWidth val="150"/>
        <c:axId val="205420024"/>
        <c:axId val="20542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93.43</c:v>
                </c:pt>
                <c:pt idx="1">
                  <c:v>90.17</c:v>
                </c:pt>
                <c:pt idx="2">
                  <c:v>90.69</c:v>
                </c:pt>
                <c:pt idx="3">
                  <c:v>90.64</c:v>
                </c:pt>
                <c:pt idx="4">
                  <c:v>93.66</c:v>
                </c:pt>
              </c:numCache>
            </c:numRef>
          </c:val>
          <c:smooth val="0"/>
        </c:ser>
        <c:dLbls>
          <c:showLegendKey val="0"/>
          <c:showVal val="0"/>
          <c:showCatName val="0"/>
          <c:showSerName val="0"/>
          <c:showPercent val="0"/>
          <c:showBubbleSize val="0"/>
        </c:dLbls>
        <c:marker val="1"/>
        <c:smooth val="0"/>
        <c:axId val="205420024"/>
        <c:axId val="205420416"/>
      </c:lineChart>
      <c:dateAx>
        <c:axId val="205420024"/>
        <c:scaling>
          <c:orientation val="minMax"/>
        </c:scaling>
        <c:delete val="1"/>
        <c:axPos val="b"/>
        <c:numFmt formatCode="ge" sourceLinked="1"/>
        <c:majorTickMark val="none"/>
        <c:minorTickMark val="none"/>
        <c:tickLblPos val="none"/>
        <c:crossAx val="205420416"/>
        <c:crosses val="autoZero"/>
        <c:auto val="1"/>
        <c:lblOffset val="100"/>
        <c:baseTimeUnit val="years"/>
      </c:dateAx>
      <c:valAx>
        <c:axId val="20542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420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200.8</c:v>
                </c:pt>
                <c:pt idx="1">
                  <c:v>233.15</c:v>
                </c:pt>
                <c:pt idx="2">
                  <c:v>215.56</c:v>
                </c:pt>
                <c:pt idx="3">
                  <c:v>217.17</c:v>
                </c:pt>
                <c:pt idx="4">
                  <c:v>177.59</c:v>
                </c:pt>
              </c:numCache>
            </c:numRef>
          </c:val>
        </c:ser>
        <c:dLbls>
          <c:showLegendKey val="0"/>
          <c:showVal val="0"/>
          <c:showCatName val="0"/>
          <c:showSerName val="0"/>
          <c:showPercent val="0"/>
          <c:showBubbleSize val="0"/>
        </c:dLbls>
        <c:gapWidth val="150"/>
        <c:axId val="205421592"/>
        <c:axId val="20542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204.24</c:v>
                </c:pt>
                <c:pt idx="1">
                  <c:v>210.28</c:v>
                </c:pt>
                <c:pt idx="2">
                  <c:v>211.08</c:v>
                </c:pt>
                <c:pt idx="3">
                  <c:v>213.52</c:v>
                </c:pt>
                <c:pt idx="4">
                  <c:v>208.21</c:v>
                </c:pt>
              </c:numCache>
            </c:numRef>
          </c:val>
          <c:smooth val="0"/>
        </c:ser>
        <c:dLbls>
          <c:showLegendKey val="0"/>
          <c:showVal val="0"/>
          <c:showCatName val="0"/>
          <c:showSerName val="0"/>
          <c:showPercent val="0"/>
          <c:showBubbleSize val="0"/>
        </c:dLbls>
        <c:marker val="1"/>
        <c:smooth val="0"/>
        <c:axId val="205421592"/>
        <c:axId val="205421984"/>
      </c:lineChart>
      <c:dateAx>
        <c:axId val="205421592"/>
        <c:scaling>
          <c:orientation val="minMax"/>
        </c:scaling>
        <c:delete val="1"/>
        <c:axPos val="b"/>
        <c:numFmt formatCode="ge" sourceLinked="1"/>
        <c:majorTickMark val="none"/>
        <c:minorTickMark val="none"/>
        <c:tickLblPos val="none"/>
        <c:crossAx val="205421984"/>
        <c:crosses val="autoZero"/>
        <c:auto val="1"/>
        <c:lblOffset val="100"/>
        <c:baseTimeUnit val="years"/>
      </c:dateAx>
      <c:valAx>
        <c:axId val="20542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421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10"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養父市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A8</v>
      </c>
      <c r="AA8" s="72"/>
      <c r="AB8" s="72"/>
      <c r="AC8" s="72"/>
      <c r="AD8" s="72"/>
      <c r="AE8" s="72"/>
      <c r="AF8" s="72"/>
      <c r="AG8" s="73"/>
      <c r="AH8" s="3"/>
      <c r="AI8" s="74">
        <f>データ!Q6</f>
        <v>25566</v>
      </c>
      <c r="AJ8" s="75"/>
      <c r="AK8" s="75"/>
      <c r="AL8" s="75"/>
      <c r="AM8" s="75"/>
      <c r="AN8" s="75"/>
      <c r="AO8" s="75"/>
      <c r="AP8" s="76"/>
      <c r="AQ8" s="57">
        <f>データ!R6</f>
        <v>422.91</v>
      </c>
      <c r="AR8" s="57"/>
      <c r="AS8" s="57"/>
      <c r="AT8" s="57"/>
      <c r="AU8" s="57"/>
      <c r="AV8" s="57"/>
      <c r="AW8" s="57"/>
      <c r="AX8" s="57"/>
      <c r="AY8" s="57">
        <f>データ!S6</f>
        <v>60.45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74.62</v>
      </c>
      <c r="K10" s="57"/>
      <c r="L10" s="57"/>
      <c r="M10" s="57"/>
      <c r="N10" s="57"/>
      <c r="O10" s="57"/>
      <c r="P10" s="57"/>
      <c r="Q10" s="57"/>
      <c r="R10" s="57">
        <f>データ!O6</f>
        <v>29.53</v>
      </c>
      <c r="S10" s="57"/>
      <c r="T10" s="57"/>
      <c r="U10" s="57"/>
      <c r="V10" s="57"/>
      <c r="W10" s="57"/>
      <c r="X10" s="57"/>
      <c r="Y10" s="57"/>
      <c r="Z10" s="65">
        <f>データ!P6</f>
        <v>3630</v>
      </c>
      <c r="AA10" s="65"/>
      <c r="AB10" s="65"/>
      <c r="AC10" s="65"/>
      <c r="AD10" s="65"/>
      <c r="AE10" s="65"/>
      <c r="AF10" s="65"/>
      <c r="AG10" s="65"/>
      <c r="AH10" s="2"/>
      <c r="AI10" s="65">
        <f>データ!T6</f>
        <v>7493</v>
      </c>
      <c r="AJ10" s="65"/>
      <c r="AK10" s="65"/>
      <c r="AL10" s="65"/>
      <c r="AM10" s="65"/>
      <c r="AN10" s="65"/>
      <c r="AO10" s="65"/>
      <c r="AP10" s="65"/>
      <c r="AQ10" s="57">
        <f>データ!U6</f>
        <v>25.95</v>
      </c>
      <c r="AR10" s="57"/>
      <c r="AS10" s="57"/>
      <c r="AT10" s="57"/>
      <c r="AU10" s="57"/>
      <c r="AV10" s="57"/>
      <c r="AW10" s="57"/>
      <c r="AX10" s="57"/>
      <c r="AY10" s="57">
        <f>データ!V6</f>
        <v>288.75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282227</v>
      </c>
      <c r="D6" s="31">
        <f t="shared" si="3"/>
        <v>46</v>
      </c>
      <c r="E6" s="31">
        <f t="shared" si="3"/>
        <v>1</v>
      </c>
      <c r="F6" s="31">
        <f t="shared" si="3"/>
        <v>0</v>
      </c>
      <c r="G6" s="31">
        <f t="shared" si="3"/>
        <v>1</v>
      </c>
      <c r="H6" s="31" t="str">
        <f t="shared" si="3"/>
        <v>兵庫県　養父市</v>
      </c>
      <c r="I6" s="31" t="str">
        <f t="shared" si="3"/>
        <v>法適用</v>
      </c>
      <c r="J6" s="31" t="str">
        <f t="shared" si="3"/>
        <v>水道事業</v>
      </c>
      <c r="K6" s="31" t="str">
        <f t="shared" si="3"/>
        <v>末端給水事業</v>
      </c>
      <c r="L6" s="31" t="str">
        <f t="shared" si="3"/>
        <v>A8</v>
      </c>
      <c r="M6" s="32" t="str">
        <f t="shared" si="3"/>
        <v>-</v>
      </c>
      <c r="N6" s="32">
        <f t="shared" si="3"/>
        <v>74.62</v>
      </c>
      <c r="O6" s="32">
        <f t="shared" si="3"/>
        <v>29.53</v>
      </c>
      <c r="P6" s="32">
        <f t="shared" si="3"/>
        <v>3630</v>
      </c>
      <c r="Q6" s="32">
        <f t="shared" si="3"/>
        <v>25566</v>
      </c>
      <c r="R6" s="32">
        <f t="shared" si="3"/>
        <v>422.91</v>
      </c>
      <c r="S6" s="32">
        <f t="shared" si="3"/>
        <v>60.45</v>
      </c>
      <c r="T6" s="32">
        <f t="shared" si="3"/>
        <v>7493</v>
      </c>
      <c r="U6" s="32">
        <f t="shared" si="3"/>
        <v>25.95</v>
      </c>
      <c r="V6" s="32">
        <f t="shared" si="3"/>
        <v>288.75</v>
      </c>
      <c r="W6" s="33">
        <f>IF(W7="",NA(),W7)</f>
        <v>102.53</v>
      </c>
      <c r="X6" s="33">
        <f t="shared" ref="X6:AF6" si="4">IF(X7="",NA(),X7)</f>
        <v>92.41</v>
      </c>
      <c r="Y6" s="33">
        <f t="shared" si="4"/>
        <v>94.33</v>
      </c>
      <c r="Z6" s="33">
        <f t="shared" si="4"/>
        <v>96.27</v>
      </c>
      <c r="AA6" s="33">
        <f t="shared" si="4"/>
        <v>111.56</v>
      </c>
      <c r="AB6" s="33">
        <f t="shared" si="4"/>
        <v>108.06</v>
      </c>
      <c r="AC6" s="33">
        <f t="shared" si="4"/>
        <v>104.82</v>
      </c>
      <c r="AD6" s="33">
        <f t="shared" si="4"/>
        <v>104.95</v>
      </c>
      <c r="AE6" s="33">
        <f t="shared" si="4"/>
        <v>105.53</v>
      </c>
      <c r="AF6" s="33">
        <f t="shared" si="4"/>
        <v>107.2</v>
      </c>
      <c r="AG6" s="32" t="str">
        <f>IF(AG7="","",IF(AG7="-","【-】","【"&amp;SUBSTITUTE(TEXT(AG7,"#,##0.00"),"-","△")&amp;"】"))</f>
        <v>【113.03】</v>
      </c>
      <c r="AH6" s="32">
        <f>IF(AH7="",NA(),AH7)</f>
        <v>0</v>
      </c>
      <c r="AI6" s="32">
        <f t="shared" ref="AI6:AQ6" si="5">IF(AI7="",NA(),AI7)</f>
        <v>0</v>
      </c>
      <c r="AJ6" s="32">
        <f t="shared" si="5"/>
        <v>0</v>
      </c>
      <c r="AK6" s="32">
        <f t="shared" si="5"/>
        <v>0</v>
      </c>
      <c r="AL6" s="32">
        <f t="shared" si="5"/>
        <v>0</v>
      </c>
      <c r="AM6" s="33">
        <f t="shared" si="5"/>
        <v>23.31</v>
      </c>
      <c r="AN6" s="33">
        <f t="shared" si="5"/>
        <v>26.83</v>
      </c>
      <c r="AO6" s="33">
        <f t="shared" si="5"/>
        <v>26.81</v>
      </c>
      <c r="AP6" s="33">
        <f t="shared" si="5"/>
        <v>28.31</v>
      </c>
      <c r="AQ6" s="33">
        <f t="shared" si="5"/>
        <v>13.46</v>
      </c>
      <c r="AR6" s="32" t="str">
        <f>IF(AR7="","",IF(AR7="-","【-】","【"&amp;SUBSTITUTE(TEXT(AR7,"#,##0.00"),"-","△")&amp;"】"))</f>
        <v>【0.81】</v>
      </c>
      <c r="AS6" s="33">
        <f>IF(AS7="",NA(),AS7)</f>
        <v>440.24</v>
      </c>
      <c r="AT6" s="33">
        <f t="shared" ref="AT6:BB6" si="6">IF(AT7="",NA(),AT7)</f>
        <v>3754.11</v>
      </c>
      <c r="AU6" s="33">
        <f t="shared" si="6"/>
        <v>12165.3</v>
      </c>
      <c r="AV6" s="33">
        <f t="shared" si="6"/>
        <v>4535.51</v>
      </c>
      <c r="AW6" s="33">
        <f t="shared" si="6"/>
        <v>1312.77</v>
      </c>
      <c r="AX6" s="33">
        <f t="shared" si="6"/>
        <v>1129.9100000000001</v>
      </c>
      <c r="AY6" s="33">
        <f t="shared" si="6"/>
        <v>1197.1099999999999</v>
      </c>
      <c r="AZ6" s="33">
        <f t="shared" si="6"/>
        <v>1002.64</v>
      </c>
      <c r="BA6" s="33">
        <f t="shared" si="6"/>
        <v>1164.51</v>
      </c>
      <c r="BB6" s="33">
        <f t="shared" si="6"/>
        <v>434.72</v>
      </c>
      <c r="BC6" s="32" t="str">
        <f>IF(BC7="","",IF(BC7="-","【-】","【"&amp;SUBSTITUTE(TEXT(BC7,"#,##0.00"),"-","△")&amp;"】"))</f>
        <v>【264.16】</v>
      </c>
      <c r="BD6" s="33">
        <f>IF(BD7="",NA(),BD7)</f>
        <v>523.38</v>
      </c>
      <c r="BE6" s="33">
        <f t="shared" ref="BE6:BM6" si="7">IF(BE7="",NA(),BE7)</f>
        <v>508.1</v>
      </c>
      <c r="BF6" s="33">
        <f t="shared" si="7"/>
        <v>488.11</v>
      </c>
      <c r="BG6" s="33">
        <f t="shared" si="7"/>
        <v>456.68</v>
      </c>
      <c r="BH6" s="33">
        <f t="shared" si="7"/>
        <v>441.79</v>
      </c>
      <c r="BI6" s="33">
        <f t="shared" si="7"/>
        <v>540.94000000000005</v>
      </c>
      <c r="BJ6" s="33">
        <f t="shared" si="7"/>
        <v>532.29999999999995</v>
      </c>
      <c r="BK6" s="33">
        <f t="shared" si="7"/>
        <v>520.29999999999995</v>
      </c>
      <c r="BL6" s="33">
        <f t="shared" si="7"/>
        <v>498.27</v>
      </c>
      <c r="BM6" s="33">
        <f t="shared" si="7"/>
        <v>495.76</v>
      </c>
      <c r="BN6" s="32" t="str">
        <f>IF(BN7="","",IF(BN7="-","【-】","【"&amp;SUBSTITUTE(TEXT(BN7,"#,##0.00"),"-","△")&amp;"】"))</f>
        <v>【283.72】</v>
      </c>
      <c r="BO6" s="33">
        <f>IF(BO7="",NA(),BO7)</f>
        <v>99.52</v>
      </c>
      <c r="BP6" s="33">
        <f t="shared" ref="BP6:BX6" si="8">IF(BP7="",NA(),BP7)</f>
        <v>85.84</v>
      </c>
      <c r="BQ6" s="33">
        <f t="shared" si="8"/>
        <v>92.29</v>
      </c>
      <c r="BR6" s="33">
        <f t="shared" si="8"/>
        <v>92.21</v>
      </c>
      <c r="BS6" s="33">
        <f t="shared" si="8"/>
        <v>112.93</v>
      </c>
      <c r="BT6" s="33">
        <f t="shared" si="8"/>
        <v>93.43</v>
      </c>
      <c r="BU6" s="33">
        <f t="shared" si="8"/>
        <v>90.17</v>
      </c>
      <c r="BV6" s="33">
        <f t="shared" si="8"/>
        <v>90.69</v>
      </c>
      <c r="BW6" s="33">
        <f t="shared" si="8"/>
        <v>90.64</v>
      </c>
      <c r="BX6" s="33">
        <f t="shared" si="8"/>
        <v>93.66</v>
      </c>
      <c r="BY6" s="32" t="str">
        <f>IF(BY7="","",IF(BY7="-","【-】","【"&amp;SUBSTITUTE(TEXT(BY7,"#,##0.00"),"-","△")&amp;"】"))</f>
        <v>【104.60】</v>
      </c>
      <c r="BZ6" s="33">
        <f>IF(BZ7="",NA(),BZ7)</f>
        <v>200.8</v>
      </c>
      <c r="CA6" s="33">
        <f t="shared" ref="CA6:CI6" si="9">IF(CA7="",NA(),CA7)</f>
        <v>233.15</v>
      </c>
      <c r="CB6" s="33">
        <f t="shared" si="9"/>
        <v>215.56</v>
      </c>
      <c r="CC6" s="33">
        <f t="shared" si="9"/>
        <v>217.17</v>
      </c>
      <c r="CD6" s="33">
        <f t="shared" si="9"/>
        <v>177.59</v>
      </c>
      <c r="CE6" s="33">
        <f t="shared" si="9"/>
        <v>204.24</v>
      </c>
      <c r="CF6" s="33">
        <f t="shared" si="9"/>
        <v>210.28</v>
      </c>
      <c r="CG6" s="33">
        <f t="shared" si="9"/>
        <v>211.08</v>
      </c>
      <c r="CH6" s="33">
        <f t="shared" si="9"/>
        <v>213.52</v>
      </c>
      <c r="CI6" s="33">
        <f t="shared" si="9"/>
        <v>208.21</v>
      </c>
      <c r="CJ6" s="32" t="str">
        <f>IF(CJ7="","",IF(CJ7="-","【-】","【"&amp;SUBSTITUTE(TEXT(CJ7,"#,##0.00"),"-","△")&amp;"】"))</f>
        <v>【164.21】</v>
      </c>
      <c r="CK6" s="33">
        <f>IF(CK7="",NA(),CK7)</f>
        <v>44.62</v>
      </c>
      <c r="CL6" s="33">
        <f t="shared" ref="CL6:CT6" si="10">IF(CL7="",NA(),CL7)</f>
        <v>49.67</v>
      </c>
      <c r="CM6" s="33">
        <f t="shared" si="10"/>
        <v>48.66</v>
      </c>
      <c r="CN6" s="33">
        <f t="shared" si="10"/>
        <v>48.03</v>
      </c>
      <c r="CO6" s="33">
        <f t="shared" si="10"/>
        <v>48.55</v>
      </c>
      <c r="CP6" s="33">
        <f t="shared" si="10"/>
        <v>51.05</v>
      </c>
      <c r="CQ6" s="33">
        <f t="shared" si="10"/>
        <v>50.49</v>
      </c>
      <c r="CR6" s="33">
        <f t="shared" si="10"/>
        <v>49.69</v>
      </c>
      <c r="CS6" s="33">
        <f t="shared" si="10"/>
        <v>49.77</v>
      </c>
      <c r="CT6" s="33">
        <f t="shared" si="10"/>
        <v>49.22</v>
      </c>
      <c r="CU6" s="32" t="str">
        <f>IF(CU7="","",IF(CU7="-","【-】","【"&amp;SUBSTITUTE(TEXT(CU7,"#,##0.00"),"-","△")&amp;"】"))</f>
        <v>【59.80】</v>
      </c>
      <c r="CV6" s="33">
        <f>IF(CV7="",NA(),CV7)</f>
        <v>89.36</v>
      </c>
      <c r="CW6" s="33">
        <f t="shared" ref="CW6:DE6" si="11">IF(CW7="",NA(),CW7)</f>
        <v>86.98</v>
      </c>
      <c r="CX6" s="33">
        <f t="shared" si="11"/>
        <v>87.89</v>
      </c>
      <c r="CY6" s="33">
        <f t="shared" si="11"/>
        <v>88.42</v>
      </c>
      <c r="CZ6" s="33">
        <f t="shared" si="11"/>
        <v>86.31</v>
      </c>
      <c r="DA6" s="33">
        <f t="shared" si="11"/>
        <v>80.81</v>
      </c>
      <c r="DB6" s="33">
        <f t="shared" si="11"/>
        <v>78.7</v>
      </c>
      <c r="DC6" s="33">
        <f t="shared" si="11"/>
        <v>80.010000000000005</v>
      </c>
      <c r="DD6" s="33">
        <f t="shared" si="11"/>
        <v>79.98</v>
      </c>
      <c r="DE6" s="33">
        <f t="shared" si="11"/>
        <v>79.48</v>
      </c>
      <c r="DF6" s="32" t="str">
        <f>IF(DF7="","",IF(DF7="-","【-】","【"&amp;SUBSTITUTE(TEXT(DF7,"#,##0.00"),"-","△")&amp;"】"))</f>
        <v>【89.78】</v>
      </c>
      <c r="DG6" s="33">
        <f>IF(DG7="",NA(),DG7)</f>
        <v>33.18</v>
      </c>
      <c r="DH6" s="33">
        <f t="shared" ref="DH6:DP6" si="12">IF(DH7="",NA(),DH7)</f>
        <v>35.49</v>
      </c>
      <c r="DI6" s="33">
        <f t="shared" si="12"/>
        <v>37.86</v>
      </c>
      <c r="DJ6" s="33">
        <f t="shared" si="12"/>
        <v>40.200000000000003</v>
      </c>
      <c r="DK6" s="33">
        <f t="shared" si="12"/>
        <v>46.56</v>
      </c>
      <c r="DL6" s="33">
        <f t="shared" si="12"/>
        <v>33.21</v>
      </c>
      <c r="DM6" s="33">
        <f t="shared" si="12"/>
        <v>34.24</v>
      </c>
      <c r="DN6" s="33">
        <f t="shared" si="12"/>
        <v>35.18</v>
      </c>
      <c r="DO6" s="33">
        <f t="shared" si="12"/>
        <v>36.43</v>
      </c>
      <c r="DP6" s="33">
        <f t="shared" si="12"/>
        <v>46.12</v>
      </c>
      <c r="DQ6" s="32" t="str">
        <f>IF(DQ7="","",IF(DQ7="-","【-】","【"&amp;SUBSTITUTE(TEXT(DQ7,"#,##0.00"),"-","△")&amp;"】"))</f>
        <v>【46.31】</v>
      </c>
      <c r="DR6" s="32">
        <f>IF(DR7="",NA(),DR7)</f>
        <v>0</v>
      </c>
      <c r="DS6" s="32">
        <f t="shared" ref="DS6:EA6" si="13">IF(DS7="",NA(),DS7)</f>
        <v>0</v>
      </c>
      <c r="DT6" s="33">
        <f t="shared" si="13"/>
        <v>3.65</v>
      </c>
      <c r="DU6" s="33">
        <f t="shared" si="13"/>
        <v>3.63</v>
      </c>
      <c r="DV6" s="33">
        <f t="shared" si="13"/>
        <v>3.85</v>
      </c>
      <c r="DW6" s="33">
        <f t="shared" si="13"/>
        <v>6.34</v>
      </c>
      <c r="DX6" s="33">
        <f t="shared" si="13"/>
        <v>6.81</v>
      </c>
      <c r="DY6" s="33">
        <f t="shared" si="13"/>
        <v>8.41</v>
      </c>
      <c r="DZ6" s="33">
        <f t="shared" si="13"/>
        <v>8.7200000000000006</v>
      </c>
      <c r="EA6" s="33">
        <f t="shared" si="13"/>
        <v>9.86</v>
      </c>
      <c r="EB6" s="32" t="str">
        <f>IF(EB7="","",IF(EB7="-","【-】","【"&amp;SUBSTITUTE(TEXT(EB7,"#,##0.00"),"-","△")&amp;"】"))</f>
        <v>【12.42】</v>
      </c>
      <c r="EC6" s="33">
        <f>IF(EC7="",NA(),EC7)</f>
        <v>1</v>
      </c>
      <c r="ED6" s="32">
        <f t="shared" ref="ED6:EL6" si="14">IF(ED7="",NA(),ED7)</f>
        <v>0</v>
      </c>
      <c r="EE6" s="33">
        <f t="shared" si="14"/>
        <v>0.28999999999999998</v>
      </c>
      <c r="EF6" s="33">
        <f t="shared" si="14"/>
        <v>0.08</v>
      </c>
      <c r="EG6" s="32">
        <f t="shared" si="14"/>
        <v>0</v>
      </c>
      <c r="EH6" s="33">
        <f t="shared" si="14"/>
        <v>0.81</v>
      </c>
      <c r="EI6" s="33">
        <f t="shared" si="14"/>
        <v>0.82</v>
      </c>
      <c r="EJ6" s="33">
        <f t="shared" si="14"/>
        <v>0.66</v>
      </c>
      <c r="EK6" s="33">
        <f t="shared" si="14"/>
        <v>0.64</v>
      </c>
      <c r="EL6" s="33">
        <f t="shared" si="14"/>
        <v>0.56000000000000005</v>
      </c>
      <c r="EM6" s="32" t="str">
        <f>IF(EM7="","",IF(EM7="-","【-】","【"&amp;SUBSTITUTE(TEXT(EM7,"#,##0.00"),"-","△")&amp;"】"))</f>
        <v>【0.78】</v>
      </c>
    </row>
    <row r="7" spans="1:143" s="34" customFormat="1">
      <c r="A7" s="26"/>
      <c r="B7" s="35">
        <v>2014</v>
      </c>
      <c r="C7" s="35">
        <v>282227</v>
      </c>
      <c r="D7" s="35">
        <v>46</v>
      </c>
      <c r="E7" s="35">
        <v>1</v>
      </c>
      <c r="F7" s="35">
        <v>0</v>
      </c>
      <c r="G7" s="35">
        <v>1</v>
      </c>
      <c r="H7" s="35" t="s">
        <v>93</v>
      </c>
      <c r="I7" s="35" t="s">
        <v>94</v>
      </c>
      <c r="J7" s="35" t="s">
        <v>95</v>
      </c>
      <c r="K7" s="35" t="s">
        <v>96</v>
      </c>
      <c r="L7" s="35" t="s">
        <v>97</v>
      </c>
      <c r="M7" s="36" t="s">
        <v>98</v>
      </c>
      <c r="N7" s="36">
        <v>74.62</v>
      </c>
      <c r="O7" s="36">
        <v>29.53</v>
      </c>
      <c r="P7" s="36">
        <v>3630</v>
      </c>
      <c r="Q7" s="36">
        <v>25566</v>
      </c>
      <c r="R7" s="36">
        <v>422.91</v>
      </c>
      <c r="S7" s="36">
        <v>60.45</v>
      </c>
      <c r="T7" s="36">
        <v>7493</v>
      </c>
      <c r="U7" s="36">
        <v>25.95</v>
      </c>
      <c r="V7" s="36">
        <v>288.75</v>
      </c>
      <c r="W7" s="36">
        <v>102.53</v>
      </c>
      <c r="X7" s="36">
        <v>92.41</v>
      </c>
      <c r="Y7" s="36">
        <v>94.33</v>
      </c>
      <c r="Z7" s="36">
        <v>96.27</v>
      </c>
      <c r="AA7" s="36">
        <v>111.56</v>
      </c>
      <c r="AB7" s="36">
        <v>108.06</v>
      </c>
      <c r="AC7" s="36">
        <v>104.82</v>
      </c>
      <c r="AD7" s="36">
        <v>104.95</v>
      </c>
      <c r="AE7" s="36">
        <v>105.53</v>
      </c>
      <c r="AF7" s="36">
        <v>107.2</v>
      </c>
      <c r="AG7" s="36">
        <v>113.03</v>
      </c>
      <c r="AH7" s="36">
        <v>0</v>
      </c>
      <c r="AI7" s="36">
        <v>0</v>
      </c>
      <c r="AJ7" s="36">
        <v>0</v>
      </c>
      <c r="AK7" s="36">
        <v>0</v>
      </c>
      <c r="AL7" s="36">
        <v>0</v>
      </c>
      <c r="AM7" s="36">
        <v>23.31</v>
      </c>
      <c r="AN7" s="36">
        <v>26.83</v>
      </c>
      <c r="AO7" s="36">
        <v>26.81</v>
      </c>
      <c r="AP7" s="36">
        <v>28.31</v>
      </c>
      <c r="AQ7" s="36">
        <v>13.46</v>
      </c>
      <c r="AR7" s="36">
        <v>0.81</v>
      </c>
      <c r="AS7" s="36">
        <v>440.24</v>
      </c>
      <c r="AT7" s="36">
        <v>3754.11</v>
      </c>
      <c r="AU7" s="36">
        <v>12165.3</v>
      </c>
      <c r="AV7" s="36">
        <v>4535.51</v>
      </c>
      <c r="AW7" s="36">
        <v>1312.77</v>
      </c>
      <c r="AX7" s="36">
        <v>1129.9100000000001</v>
      </c>
      <c r="AY7" s="36">
        <v>1197.1099999999999</v>
      </c>
      <c r="AZ7" s="36">
        <v>1002.64</v>
      </c>
      <c r="BA7" s="36">
        <v>1164.51</v>
      </c>
      <c r="BB7" s="36">
        <v>434.72</v>
      </c>
      <c r="BC7" s="36">
        <v>264.16000000000003</v>
      </c>
      <c r="BD7" s="36">
        <v>523.38</v>
      </c>
      <c r="BE7" s="36">
        <v>508.1</v>
      </c>
      <c r="BF7" s="36">
        <v>488.11</v>
      </c>
      <c r="BG7" s="36">
        <v>456.68</v>
      </c>
      <c r="BH7" s="36">
        <v>441.79</v>
      </c>
      <c r="BI7" s="36">
        <v>540.94000000000005</v>
      </c>
      <c r="BJ7" s="36">
        <v>532.29999999999995</v>
      </c>
      <c r="BK7" s="36">
        <v>520.29999999999995</v>
      </c>
      <c r="BL7" s="36">
        <v>498.27</v>
      </c>
      <c r="BM7" s="36">
        <v>495.76</v>
      </c>
      <c r="BN7" s="36">
        <v>283.72000000000003</v>
      </c>
      <c r="BO7" s="36">
        <v>99.52</v>
      </c>
      <c r="BP7" s="36">
        <v>85.84</v>
      </c>
      <c r="BQ7" s="36">
        <v>92.29</v>
      </c>
      <c r="BR7" s="36">
        <v>92.21</v>
      </c>
      <c r="BS7" s="36">
        <v>112.93</v>
      </c>
      <c r="BT7" s="36">
        <v>93.43</v>
      </c>
      <c r="BU7" s="36">
        <v>90.17</v>
      </c>
      <c r="BV7" s="36">
        <v>90.69</v>
      </c>
      <c r="BW7" s="36">
        <v>90.64</v>
      </c>
      <c r="BX7" s="36">
        <v>93.66</v>
      </c>
      <c r="BY7" s="36">
        <v>104.6</v>
      </c>
      <c r="BZ7" s="36">
        <v>200.8</v>
      </c>
      <c r="CA7" s="36">
        <v>233.15</v>
      </c>
      <c r="CB7" s="36">
        <v>215.56</v>
      </c>
      <c r="CC7" s="36">
        <v>217.17</v>
      </c>
      <c r="CD7" s="36">
        <v>177.59</v>
      </c>
      <c r="CE7" s="36">
        <v>204.24</v>
      </c>
      <c r="CF7" s="36">
        <v>210.28</v>
      </c>
      <c r="CG7" s="36">
        <v>211.08</v>
      </c>
      <c r="CH7" s="36">
        <v>213.52</v>
      </c>
      <c r="CI7" s="36">
        <v>208.21</v>
      </c>
      <c r="CJ7" s="36">
        <v>164.21</v>
      </c>
      <c r="CK7" s="36">
        <v>44.62</v>
      </c>
      <c r="CL7" s="36">
        <v>49.67</v>
      </c>
      <c r="CM7" s="36">
        <v>48.66</v>
      </c>
      <c r="CN7" s="36">
        <v>48.03</v>
      </c>
      <c r="CO7" s="36">
        <v>48.55</v>
      </c>
      <c r="CP7" s="36">
        <v>51.05</v>
      </c>
      <c r="CQ7" s="36">
        <v>50.49</v>
      </c>
      <c r="CR7" s="36">
        <v>49.69</v>
      </c>
      <c r="CS7" s="36">
        <v>49.77</v>
      </c>
      <c r="CT7" s="36">
        <v>49.22</v>
      </c>
      <c r="CU7" s="36">
        <v>59.8</v>
      </c>
      <c r="CV7" s="36">
        <v>89.36</v>
      </c>
      <c r="CW7" s="36">
        <v>86.98</v>
      </c>
      <c r="CX7" s="36">
        <v>87.89</v>
      </c>
      <c r="CY7" s="36">
        <v>88.42</v>
      </c>
      <c r="CZ7" s="36">
        <v>86.31</v>
      </c>
      <c r="DA7" s="36">
        <v>80.81</v>
      </c>
      <c r="DB7" s="36">
        <v>78.7</v>
      </c>
      <c r="DC7" s="36">
        <v>80.010000000000005</v>
      </c>
      <c r="DD7" s="36">
        <v>79.98</v>
      </c>
      <c r="DE7" s="36">
        <v>79.48</v>
      </c>
      <c r="DF7" s="36">
        <v>89.78</v>
      </c>
      <c r="DG7" s="36">
        <v>33.18</v>
      </c>
      <c r="DH7" s="36">
        <v>35.49</v>
      </c>
      <c r="DI7" s="36">
        <v>37.86</v>
      </c>
      <c r="DJ7" s="36">
        <v>40.200000000000003</v>
      </c>
      <c r="DK7" s="36">
        <v>46.56</v>
      </c>
      <c r="DL7" s="36">
        <v>33.21</v>
      </c>
      <c r="DM7" s="36">
        <v>34.24</v>
      </c>
      <c r="DN7" s="36">
        <v>35.18</v>
      </c>
      <c r="DO7" s="36">
        <v>36.43</v>
      </c>
      <c r="DP7" s="36">
        <v>46.12</v>
      </c>
      <c r="DQ7" s="36">
        <v>46.31</v>
      </c>
      <c r="DR7" s="36">
        <v>0</v>
      </c>
      <c r="DS7" s="36">
        <v>0</v>
      </c>
      <c r="DT7" s="36">
        <v>3.65</v>
      </c>
      <c r="DU7" s="36">
        <v>3.63</v>
      </c>
      <c r="DV7" s="36">
        <v>3.85</v>
      </c>
      <c r="DW7" s="36">
        <v>6.34</v>
      </c>
      <c r="DX7" s="36">
        <v>6.81</v>
      </c>
      <c r="DY7" s="36">
        <v>8.41</v>
      </c>
      <c r="DZ7" s="36">
        <v>8.7200000000000006</v>
      </c>
      <c r="EA7" s="36">
        <v>9.86</v>
      </c>
      <c r="EB7" s="36">
        <v>12.42</v>
      </c>
      <c r="EC7" s="36">
        <v>1</v>
      </c>
      <c r="ED7" s="36">
        <v>0</v>
      </c>
      <c r="EE7" s="36">
        <v>0.28999999999999998</v>
      </c>
      <c r="EF7" s="36">
        <v>0.08</v>
      </c>
      <c r="EG7" s="36">
        <v>0</v>
      </c>
      <c r="EH7" s="36">
        <v>0.81</v>
      </c>
      <c r="EI7" s="36">
        <v>0.82</v>
      </c>
      <c r="EJ7" s="36">
        <v>0.66</v>
      </c>
      <c r="EK7" s="36">
        <v>0.64</v>
      </c>
      <c r="EL7" s="36">
        <v>0.56000000000000005</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養父市</cp:lastModifiedBy>
  <dcterms:created xsi:type="dcterms:W3CDTF">2016-02-03T07:24:50Z</dcterms:created>
  <dcterms:modified xsi:type="dcterms:W3CDTF">2016-02-22T05:21:20Z</dcterms:modified>
  <cp:category/>
</cp:coreProperties>
</file>