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2.下水道事業(共有)D\25県調査関係\市町振興課\27年度\28.2.16経営戦略最終\"/>
    </mc:Choice>
  </mc:AlternateContent>
  <workbookProtection workbookPassword="B501"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N6" i="5"/>
  <c r="M6" i="5"/>
  <c r="B10" i="4" s="1"/>
  <c r="L6" i="5"/>
  <c r="W8" i="4" s="1"/>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P10" i="4"/>
  <c r="I10" i="4"/>
  <c r="AL8" i="4"/>
  <c r="I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<sst xmlns="http://schemas.openxmlformats.org/spreadsheetml/2006/main" count="220" uniqueCount="110">
  <si>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</si>
  <si>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</si>
  <si>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</si>
  <si>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</si>
  <si>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</si>
  <si>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</si>
  <si>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</si>
  <si>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</si>
  <si>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</si>
  <si>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</si>
  <si>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</si>
  <si>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</si>
  <si>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</si>
  <si>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</si>
  <si>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</si>
  <si>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</si>
  <si>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</si>
  <si>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</si>
  <si>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</si>
  <si>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</si>
  <si>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</si>
  <si>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</si>
  <si>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</si>
  <si>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</si>
  <si>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</si>
  <si>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</si>
  <si>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</si>
  <si>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</si>
  <si>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</si>
  <si>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</si>
  <si>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</si>
  <si>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</si>
  <si>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</si>
  <si>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</si>
  <si>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</si>
  <si>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</si>
  <si>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</si>
  <si>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</si>
  <si>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</si>
  <si>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</si>
  <si>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</si>
  <si>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</si>
  <si>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</si>
  <si>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</si>
  <si>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</si>
  <si>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</si>
  <si>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</si>
  <si>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</si>
  <si>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</si>
  <si>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</si>
  <si>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</si>
  <si>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</si>
  <si>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</si>
  <si>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</si>
  <si>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</si>
  <si>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</si>
  <si>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</si>
  <si>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</si>
  <si>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</si>
  <si>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</si>
  <si>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</si>
  <si>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</si>
  <si>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</si>
  <si>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</si>
  <si>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</si>
  <si>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</si>
  <si>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</si>
  <si>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</si>
  <si>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</si>
  <si>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</si>
  <si>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</si>
  <si>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</si>
  <si>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</si>
  <si>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</si>
  <si>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</si>
  <si>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</si>
  <si>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</si>
  <si>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</si>
  <si>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</si>
  <si>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</si>
  <si>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</si>
  <si>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</si>
  <si>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</si>
  <si>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</si>
  <si>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</si>
  <si>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</si>
  <si>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</si>
  <si>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</si>
  <si>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</si>
  <si>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</si>
  <si>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</si>
  <si>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</si>
  <si>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</si>
  <si>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</si>
  <si>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</si>
  <si>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</si>
  <si>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加西市</t>
  </si>
  <si>
    <t>法適用</t>
  </si>
  <si>
    <t>下水道事業</t>
  </si>
  <si>
    <t>農業集落排水</t>
  </si>
  <si>
    <t>F2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</si>
  <si>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</si>
  <si>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</si>
  <si>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</si>
  <si>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</si>
  <si>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</si>
  <si>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</si>
  <si>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①有形固定資産減価償却率は、平成26年度末で30.74％類似団体と比べると少し数値が高くなっています。これは、加西市が古くから農業集落排水事業に取り組んできたからです。
　②管渠老朽化率は法定耐用年数を超えた管渠はなく、管渠については比較的新しくなっています。</t>
    <rPh sb="2" eb="4">
      <t>ユウケイ</t>
    </rPh>
    <rPh sb="4" eb="6">
      <t>コテイ</t>
    </rPh>
    <rPh sb="6" eb="8">
      <t>シサン</t>
    </rPh>
    <rPh sb="8" eb="10">
      <t>ゲンカ</t>
    </rPh>
    <rPh sb="10" eb="12">
      <t>ショウキャク</t>
    </rPh>
    <rPh sb="12" eb="13">
      <t>リツ</t>
    </rPh>
    <rPh sb="15" eb="17">
      <t>ヘイセイ</t>
    </rPh>
    <rPh sb="19" eb="21">
      <t>ネンド</t>
    </rPh>
    <rPh sb="21" eb="22">
      <t>マツ</t>
    </rPh>
    <rPh sb="29" eb="31">
      <t>ルイジ</t>
    </rPh>
    <rPh sb="31" eb="33">
      <t>ダンタイ</t>
    </rPh>
    <rPh sb="34" eb="35">
      <t>クラ</t>
    </rPh>
    <rPh sb="38" eb="39">
      <t>スコ</t>
    </rPh>
    <rPh sb="40" eb="42">
      <t>スウチ</t>
    </rPh>
    <rPh sb="43" eb="44">
      <t>タカ</t>
    </rPh>
    <rPh sb="56" eb="59">
      <t>カサイシ</t>
    </rPh>
    <rPh sb="60" eb="61">
      <t>フル</t>
    </rPh>
    <rPh sb="64" eb="66">
      <t>ノウギョウ</t>
    </rPh>
    <rPh sb="66" eb="68">
      <t>シュウラク</t>
    </rPh>
    <rPh sb="68" eb="70">
      <t>ハイスイ</t>
    </rPh>
    <rPh sb="70" eb="72">
      <t>ジギョウ</t>
    </rPh>
    <rPh sb="73" eb="74">
      <t>ト</t>
    </rPh>
    <rPh sb="75" eb="76">
      <t>ク</t>
    </rPh>
    <rPh sb="88" eb="90">
      <t>カンキョ</t>
    </rPh>
    <rPh sb="90" eb="93">
      <t>ロウキュウカ</t>
    </rPh>
    <rPh sb="93" eb="94">
      <t>リツ</t>
    </rPh>
    <rPh sb="95" eb="97">
      <t>ホウテイ</t>
    </rPh>
    <rPh sb="97" eb="99">
      <t>タイヨウ</t>
    </rPh>
    <rPh sb="99" eb="101">
      <t>ネンスウ</t>
    </rPh>
    <rPh sb="102" eb="103">
      <t>コ</t>
    </rPh>
    <rPh sb="105" eb="107">
      <t>カンキョ</t>
    </rPh>
    <rPh sb="111" eb="113">
      <t>カンキョ</t>
    </rPh>
    <rPh sb="118" eb="120">
      <t>ヒカク</t>
    </rPh>
    <rPh sb="120" eb="121">
      <t>テキ</t>
    </rPh>
    <rPh sb="121" eb="122">
      <t>アタラ</t>
    </rPh>
    <phoneticPr fontId="4"/>
  </si>
  <si>
    <t>　農業集落排水事業について、農村部の下水道となっており、家屋が点在しており、整備効率が悪くなっています。処理施設についても19ヶ所あり整備にも維持管理にも多額の費用がかかっています。そのため各種指標数値は悪くなっていますが、今後は、経営戦略等を策定し、公共下水道事業、特定環境保全公共下水道事業、又コミュニティ・プラント事業を含めた４つ事業全体で加西市の下水道事業として、処理施設の統廃合もふまえ効率的な運営に努めます。</t>
    <rPh sb="1" eb="3">
      <t>ノウギョウ</t>
    </rPh>
    <rPh sb="3" eb="5">
      <t>シュウラク</t>
    </rPh>
    <rPh sb="5" eb="7">
      <t>ハイスイ</t>
    </rPh>
    <rPh sb="7" eb="9">
      <t>ジギョウ</t>
    </rPh>
    <rPh sb="14" eb="16">
      <t>ノウソン</t>
    </rPh>
    <rPh sb="16" eb="17">
      <t>ブ</t>
    </rPh>
    <rPh sb="18" eb="21">
      <t>ゲスイドウ</t>
    </rPh>
    <rPh sb="28" eb="30">
      <t>カオク</t>
    </rPh>
    <rPh sb="31" eb="33">
      <t>テンザイ</t>
    </rPh>
    <rPh sb="38" eb="40">
      <t>セイビ</t>
    </rPh>
    <rPh sb="40" eb="42">
      <t>コウリツ</t>
    </rPh>
    <rPh sb="43" eb="44">
      <t>ワル</t>
    </rPh>
    <rPh sb="52" eb="54">
      <t>ショリ</t>
    </rPh>
    <rPh sb="54" eb="56">
      <t>シセツ</t>
    </rPh>
    <rPh sb="64" eb="65">
      <t>ショ</t>
    </rPh>
    <rPh sb="67" eb="69">
      <t>セイビ</t>
    </rPh>
    <rPh sb="71" eb="73">
      <t>イジ</t>
    </rPh>
    <rPh sb="73" eb="75">
      <t>カンリ</t>
    </rPh>
    <rPh sb="77" eb="79">
      <t>タガク</t>
    </rPh>
    <rPh sb="80" eb="82">
      <t>ヒヨウ</t>
    </rPh>
    <rPh sb="95" eb="97">
      <t>カクシュ</t>
    </rPh>
    <rPh sb="97" eb="99">
      <t>シヒョウ</t>
    </rPh>
    <rPh sb="99" eb="101">
      <t>スウチ</t>
    </rPh>
    <rPh sb="102" eb="103">
      <t>ワル</t>
    </rPh>
    <rPh sb="112" eb="114">
      <t>コンゴ</t>
    </rPh>
    <rPh sb="116" eb="118">
      <t>ケイエイ</t>
    </rPh>
    <rPh sb="118" eb="120">
      <t>センリャク</t>
    </rPh>
    <rPh sb="120" eb="121">
      <t>トウ</t>
    </rPh>
    <rPh sb="122" eb="124">
      <t>サクテイ</t>
    </rPh>
    <rPh sb="126" eb="128">
      <t>コウキョウ</t>
    </rPh>
    <rPh sb="128" eb="131">
      <t>ゲスイドウ</t>
    </rPh>
    <rPh sb="131" eb="133">
      <t>ジギョウ</t>
    </rPh>
    <rPh sb="134" eb="136">
      <t>トクテイ</t>
    </rPh>
    <rPh sb="136" eb="138">
      <t>カンキョウ</t>
    </rPh>
    <rPh sb="138" eb="140">
      <t>ホゼン</t>
    </rPh>
    <rPh sb="140" eb="142">
      <t>コウキョウ</t>
    </rPh>
    <rPh sb="142" eb="145">
      <t>ゲスイドウ</t>
    </rPh>
    <rPh sb="145" eb="147">
      <t>ジギョウ</t>
    </rPh>
    <rPh sb="148" eb="149">
      <t>マタ</t>
    </rPh>
    <rPh sb="160" eb="162">
      <t>ジギョウ</t>
    </rPh>
    <rPh sb="163" eb="164">
      <t>フク</t>
    </rPh>
    <rPh sb="168" eb="170">
      <t>ジギョウ</t>
    </rPh>
    <rPh sb="170" eb="172">
      <t>ゼンタイ</t>
    </rPh>
    <rPh sb="173" eb="176">
      <t>カサイシ</t>
    </rPh>
    <rPh sb="177" eb="180">
      <t>ゲスイドウ</t>
    </rPh>
    <rPh sb="180" eb="182">
      <t>ジギョウ</t>
    </rPh>
    <rPh sb="186" eb="188">
      <t>ショリ</t>
    </rPh>
    <rPh sb="188" eb="190">
      <t>シセツ</t>
    </rPh>
    <rPh sb="191" eb="194">
      <t>トウハイゴウ</t>
    </rPh>
    <rPh sb="198" eb="201">
      <t>コウリツテキ</t>
    </rPh>
    <rPh sb="202" eb="204">
      <t>ウンエイ</t>
    </rPh>
    <rPh sb="205" eb="206">
      <t>ツト</t>
    </rPh>
    <phoneticPr fontId="4"/>
  </si>
  <si>
    <t>　経営成績を示す①経常収支比率は100％を大きく下回っており70％前後で推移しています。処理施設の数も多く維持管理費用がかさんでいるためです。
　②累積欠損金比率も処理施設数が多く、維持管理費がかさみ、毎年赤字が発生しているため比率が悪化しています。
　③流動比率は平成26年度の公営企業会計制度の改正により大きく悪化していますが、公共下水道等を含めた下水道事業全体では、支払能力に問題はありません。
　④企業債残高対事業規模比率は、処理施設数が多く、管渠の延長も長いため、事業費がかさみ多額の企業債を借入したために類似団体や全国平均に比べると悪くなっています。
　⑤経費回収率は類似団体とほぼ同じく約50％しか回収できていません。これも処理施設が多く維持管理費がかさんでいるためです。
　⑥汚水処理原価も施設数が多く処理効率が悪いため、維持管理費、資本費とも高く類似団体に比べても高くなっています。
　⑦施設利用率は約50％ぐらいで推移していますが、処理場の処理能力は少し余裕をもってつくることと、小規模な施設が多いためです。
　⑧水洗化率は91％を超えており、類似団体や全国平均と比較しても高くなっています。</t>
    <rPh sb="1" eb="3">
      <t>ケイエイ</t>
    </rPh>
    <rPh sb="3" eb="5">
      <t>セイセキ</t>
    </rPh>
    <rPh sb="6" eb="7">
      <t>シメ</t>
    </rPh>
    <rPh sb="9" eb="11">
      <t>ケイジョウ</t>
    </rPh>
    <rPh sb="11" eb="13">
      <t>シュウシ</t>
    </rPh>
    <rPh sb="13" eb="15">
      <t>ヒリツ</t>
    </rPh>
    <rPh sb="21" eb="22">
      <t>オオ</t>
    </rPh>
    <rPh sb="24" eb="26">
      <t>シタマワ</t>
    </rPh>
    <rPh sb="33" eb="35">
      <t>ゼンゴ</t>
    </rPh>
    <rPh sb="36" eb="38">
      <t>スイイ</t>
    </rPh>
    <rPh sb="44" eb="46">
      <t>ショリ</t>
    </rPh>
    <rPh sb="46" eb="48">
      <t>シセツ</t>
    </rPh>
    <rPh sb="49" eb="50">
      <t>カズ</t>
    </rPh>
    <rPh sb="51" eb="52">
      <t>オオ</t>
    </rPh>
    <rPh sb="53" eb="55">
      <t>イジ</t>
    </rPh>
    <rPh sb="55" eb="57">
      <t>カンリ</t>
    </rPh>
    <rPh sb="57" eb="59">
      <t>ヒヨウ</t>
    </rPh>
    <rPh sb="74" eb="76">
      <t>ルイセキ</t>
    </rPh>
    <rPh sb="76" eb="78">
      <t>ケッソン</t>
    </rPh>
    <rPh sb="78" eb="79">
      <t>キン</t>
    </rPh>
    <rPh sb="79" eb="81">
      <t>ヒリツ</t>
    </rPh>
    <rPh sb="82" eb="84">
      <t>ショリ</t>
    </rPh>
    <rPh sb="84" eb="86">
      <t>シセツ</t>
    </rPh>
    <rPh sb="86" eb="87">
      <t>スウ</t>
    </rPh>
    <rPh sb="88" eb="89">
      <t>オオ</t>
    </rPh>
    <rPh sb="91" eb="93">
      <t>イジ</t>
    </rPh>
    <rPh sb="93" eb="96">
      <t>カンリヒ</t>
    </rPh>
    <rPh sb="101" eb="103">
      <t>マイネン</t>
    </rPh>
    <rPh sb="103" eb="105">
      <t>アカジ</t>
    </rPh>
    <rPh sb="106" eb="108">
      <t>ハッセイ</t>
    </rPh>
    <rPh sb="114" eb="116">
      <t>ヒリツ</t>
    </rPh>
    <rPh sb="117" eb="119">
      <t>アッカ</t>
    </rPh>
    <rPh sb="128" eb="130">
      <t>リュウドウ</t>
    </rPh>
    <rPh sb="130" eb="132">
      <t>ヒリツ</t>
    </rPh>
    <rPh sb="133" eb="135">
      <t>ヘイセイ</t>
    </rPh>
    <rPh sb="137" eb="139">
      <t>ネンド</t>
    </rPh>
    <rPh sb="140" eb="142">
      <t>コウエイ</t>
    </rPh>
    <rPh sb="142" eb="144">
      <t>キギョウ</t>
    </rPh>
    <rPh sb="144" eb="146">
      <t>カイケイ</t>
    </rPh>
    <rPh sb="146" eb="148">
      <t>セイド</t>
    </rPh>
    <rPh sb="149" eb="151">
      <t>カイセイ</t>
    </rPh>
    <rPh sb="154" eb="155">
      <t>オオ</t>
    </rPh>
    <rPh sb="157" eb="159">
      <t>アッカ</t>
    </rPh>
    <rPh sb="166" eb="168">
      <t>コウキョウ</t>
    </rPh>
    <rPh sb="168" eb="171">
      <t>ゲスイドウ</t>
    </rPh>
    <rPh sb="171" eb="172">
      <t>トウ</t>
    </rPh>
    <rPh sb="173" eb="174">
      <t>フク</t>
    </rPh>
    <rPh sb="176" eb="179">
      <t>ゲスイドウ</t>
    </rPh>
    <rPh sb="179" eb="181">
      <t>ジギョウ</t>
    </rPh>
    <rPh sb="181" eb="183">
      <t>ゼンタイ</t>
    </rPh>
    <rPh sb="186" eb="188">
      <t>シハライ</t>
    </rPh>
    <rPh sb="188" eb="190">
      <t>ノウリョク</t>
    </rPh>
    <rPh sb="191" eb="193">
      <t>モンダイ</t>
    </rPh>
    <rPh sb="203" eb="205">
      <t>キギョウ</t>
    </rPh>
    <rPh sb="205" eb="206">
      <t>サイ</t>
    </rPh>
    <rPh sb="206" eb="208">
      <t>ザンダカ</t>
    </rPh>
    <rPh sb="208" eb="209">
      <t>タイ</t>
    </rPh>
    <rPh sb="209" eb="211">
      <t>ジギョウ</t>
    </rPh>
    <rPh sb="211" eb="213">
      <t>キボ</t>
    </rPh>
    <rPh sb="213" eb="215">
      <t>ヒリツ</t>
    </rPh>
    <rPh sb="217" eb="219">
      <t>ショリ</t>
    </rPh>
    <rPh sb="219" eb="221">
      <t>シセツ</t>
    </rPh>
    <rPh sb="221" eb="222">
      <t>スウ</t>
    </rPh>
    <rPh sb="223" eb="224">
      <t>オオ</t>
    </rPh>
    <rPh sb="226" eb="228">
      <t>カンキョ</t>
    </rPh>
    <rPh sb="229" eb="231">
      <t>エンチョウ</t>
    </rPh>
    <rPh sb="232" eb="233">
      <t>ナガ</t>
    </rPh>
    <rPh sb="237" eb="239">
      <t>ジギョウ</t>
    </rPh>
    <rPh sb="239" eb="240">
      <t>ヒ</t>
    </rPh>
    <rPh sb="244" eb="246">
      <t>タガク</t>
    </rPh>
    <rPh sb="247" eb="249">
      <t>キギョウ</t>
    </rPh>
    <rPh sb="249" eb="250">
      <t>サイ</t>
    </rPh>
    <rPh sb="251" eb="253">
      <t>カリイレ</t>
    </rPh>
    <rPh sb="258" eb="260">
      <t>ルイジ</t>
    </rPh>
    <rPh sb="260" eb="262">
      <t>ダンタイ</t>
    </rPh>
    <rPh sb="263" eb="265">
      <t>ゼンコク</t>
    </rPh>
    <rPh sb="265" eb="267">
      <t>ヘイキン</t>
    </rPh>
    <rPh sb="268" eb="269">
      <t>クラ</t>
    </rPh>
    <rPh sb="272" eb="273">
      <t>ワル</t>
    </rPh>
    <rPh sb="284" eb="286">
      <t>ケイヒ</t>
    </rPh>
    <rPh sb="286" eb="288">
      <t>カイシュウ</t>
    </rPh>
    <rPh sb="288" eb="289">
      <t>リツ</t>
    </rPh>
    <rPh sb="290" eb="292">
      <t>ルイジ</t>
    </rPh>
    <rPh sb="292" eb="294">
      <t>ダンタイ</t>
    </rPh>
    <rPh sb="297" eb="298">
      <t>オナ</t>
    </rPh>
    <rPh sb="300" eb="301">
      <t>ヤク</t>
    </rPh>
    <rPh sb="306" eb="308">
      <t>カイシュウ</t>
    </rPh>
    <rPh sb="319" eb="321">
      <t>ショリ</t>
    </rPh>
    <rPh sb="321" eb="323">
      <t>シセツ</t>
    </rPh>
    <rPh sb="324" eb="325">
      <t>オオ</t>
    </rPh>
    <rPh sb="326" eb="328">
      <t>イジ</t>
    </rPh>
    <rPh sb="328" eb="331">
      <t>カンリヒ</t>
    </rPh>
    <rPh sb="346" eb="348">
      <t>オスイ</t>
    </rPh>
    <rPh sb="348" eb="350">
      <t>ショリ</t>
    </rPh>
    <rPh sb="350" eb="352">
      <t>ゲンカ</t>
    </rPh>
    <rPh sb="353" eb="355">
      <t>シセツ</t>
    </rPh>
    <rPh sb="355" eb="356">
      <t>スウ</t>
    </rPh>
    <rPh sb="357" eb="358">
      <t>オオ</t>
    </rPh>
    <rPh sb="359" eb="361">
      <t>ショリ</t>
    </rPh>
    <rPh sb="361" eb="363">
      <t>コウリツ</t>
    </rPh>
    <rPh sb="364" eb="365">
      <t>ワル</t>
    </rPh>
    <rPh sb="369" eb="371">
      <t>イジ</t>
    </rPh>
    <rPh sb="371" eb="373">
      <t>カンリ</t>
    </rPh>
    <rPh sb="373" eb="374">
      <t>ヒ</t>
    </rPh>
    <rPh sb="375" eb="377">
      <t>シホン</t>
    </rPh>
    <rPh sb="377" eb="378">
      <t>ヒ</t>
    </rPh>
    <rPh sb="380" eb="381">
      <t>タカ</t>
    </rPh>
    <rPh sb="382" eb="384">
      <t>ルイジ</t>
    </rPh>
    <rPh sb="384" eb="386">
      <t>ダンタイ</t>
    </rPh>
    <rPh sb="387" eb="388">
      <t>クラ</t>
    </rPh>
    <rPh sb="391" eb="392">
      <t>タカ</t>
    </rPh>
    <rPh sb="403" eb="405">
      <t>シセツ</t>
    </rPh>
    <rPh sb="405" eb="408">
      <t>リヨウリツ</t>
    </rPh>
    <rPh sb="409" eb="410">
      <t>ヤク</t>
    </rPh>
    <rPh sb="417" eb="419">
      <t>スイイ</t>
    </rPh>
    <rPh sb="426" eb="429">
      <t>ショリジョウ</t>
    </rPh>
    <rPh sb="430" eb="432">
      <t>ショリ</t>
    </rPh>
    <rPh sb="432" eb="434">
      <t>ノウリョク</t>
    </rPh>
    <rPh sb="435" eb="436">
      <t>スコ</t>
    </rPh>
    <rPh sb="437" eb="439">
      <t>ヨユウ</t>
    </rPh>
    <rPh sb="450" eb="453">
      <t>ショウキボ</t>
    </rPh>
    <rPh sb="454" eb="456">
      <t>シセツ</t>
    </rPh>
    <rPh sb="457" eb="458">
      <t>オオ</t>
    </rPh>
    <rPh sb="467" eb="470">
      <t>スイセンカ</t>
    </rPh>
    <rPh sb="470" eb="471">
      <t>リツ</t>
    </rPh>
    <rPh sb="476" eb="477">
      <t>コ</t>
    </rPh>
    <rPh sb="482" eb="484">
      <t>ルイジ</t>
    </rPh>
    <rPh sb="484" eb="486">
      <t>ダンタイ</t>
    </rPh>
    <rPh sb="487" eb="489">
      <t>ゼンコク</t>
    </rPh>
    <rPh sb="489" eb="491">
      <t>ヘイキン</t>
    </rPh>
    <rPh sb="492" eb="494">
      <t>ヒカク</t>
    </rPh>
    <rPh sb="497" eb="498">
      <t>タカ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</si>
</sst>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5230080"/>
        <c:axId val="135230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135230080"/>
        <c:axId val="135230464"/>
      </c:lineChart>
      <c:dateAx>
        <c:axId val="135230080"/>
        <c:scaling>
          <c:orientation val="minMax"/>
        </c:scaling>
        <c:delete val="1"/>
        <c:axPos val="b"/>
        <c:numFmt formatCode="ge" sourceLinked="1"/>
        <c:majorTickMark val="none"/>
        <c:minorTickMark val="none"/>
        <c:tickLblPos val="none"/>
        <c:crossAx val="135230464"/>
        <c:crosses val="autoZero"/>
        <c:auto val="1"/>
        <c:lblOffset val="100"/>
        <c:baseTimeUnit val="years"/>
      </c:dateAx>
      <c:valAx>
        <c:axId val="13523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23008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51.41</c:v>
                </c:pt>
                <c:pt idx="1">
                  <c:v>52.32</c:v>
                </c:pt>
                <c:pt idx="2">
                  <c:v>52.14</c:v>
                </c:pt>
                <c:pt idx="3" formatCode="#,##0.00;&quot;△&quot;#,##0.00;&quot;-&quot;">
                  <c:v>51.72</c:v>
                </c:pt>
                <c:pt idx="4">
                  <c:v>51.72</c:v>
                </c:pt>
              </c:numCache>
            </c:numRef>
          </c:val>
        </c:ser>
        <c:dLbls>
          <c:showLegendKey val="0"/>
          <c:showVal val="0"/>
          <c:showCatName val="0"/>
          <c:showSerName val="0"/>
          <c:showPercent val="0"/>
          <c:showBubbleSize val="0"/>
        </c:dLbls>
        <c:gapWidth val="150"/>
        <c:axId val="135107136"/>
        <c:axId val="135106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135107136"/>
        <c:axId val="135106744"/>
      </c:lineChart>
      <c:dateAx>
        <c:axId val="135107136"/>
        <c:scaling>
          <c:orientation val="minMax"/>
        </c:scaling>
        <c:delete val="1"/>
        <c:axPos val="b"/>
        <c:numFmt formatCode="ge" sourceLinked="1"/>
        <c:majorTickMark val="none"/>
        <c:minorTickMark val="none"/>
        <c:tickLblPos val="none"/>
        <c:crossAx val="135106744"/>
        <c:crosses val="autoZero"/>
        <c:auto val="1"/>
        <c:lblOffset val="100"/>
        <c:baseTimeUnit val="years"/>
      </c:dateAx>
      <c:valAx>
        <c:axId val="135106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10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81.64</c:v>
                </c:pt>
                <c:pt idx="1">
                  <c:v>87.82</c:v>
                </c:pt>
                <c:pt idx="2">
                  <c:v>88.96</c:v>
                </c:pt>
                <c:pt idx="3">
                  <c:v>90.42</c:v>
                </c:pt>
                <c:pt idx="4">
                  <c:v>91.01</c:v>
                </c:pt>
              </c:numCache>
            </c:numRef>
          </c:val>
        </c:ser>
        <c:dLbls>
          <c:showLegendKey val="0"/>
          <c:showVal val="0"/>
          <c:showCatName val="0"/>
          <c:showSerName val="0"/>
          <c:showPercent val="0"/>
          <c:showBubbleSize val="0"/>
        </c:dLbls>
        <c:gapWidth val="150"/>
        <c:axId val="135107528"/>
        <c:axId val="13531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135107528"/>
        <c:axId val="135318400"/>
      </c:lineChart>
      <c:dateAx>
        <c:axId val="135107528"/>
        <c:scaling>
          <c:orientation val="minMax"/>
        </c:scaling>
        <c:delete val="1"/>
        <c:axPos val="b"/>
        <c:numFmt formatCode="ge" sourceLinked="1"/>
        <c:majorTickMark val="none"/>
        <c:minorTickMark val="none"/>
        <c:tickLblPos val="none"/>
        <c:crossAx val="135318400"/>
        <c:crosses val="autoZero"/>
        <c:auto val="1"/>
        <c:lblOffset val="100"/>
        <c:baseTimeUnit val="years"/>
      </c:dateAx>
      <c:valAx>
        <c:axId val="13531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107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74.95</c:v>
                </c:pt>
                <c:pt idx="1">
                  <c:v>74.44</c:v>
                </c:pt>
                <c:pt idx="2">
                  <c:v>69.66</c:v>
                </c:pt>
                <c:pt idx="3">
                  <c:v>63.64</c:v>
                </c:pt>
                <c:pt idx="4">
                  <c:v>70.84</c:v>
                </c:pt>
              </c:numCache>
            </c:numRef>
          </c:val>
        </c:ser>
        <c:dLbls>
          <c:showLegendKey val="0"/>
          <c:showVal val="0"/>
          <c:showCatName val="0"/>
          <c:showSerName val="0"/>
          <c:showPercent val="0"/>
          <c:showBubbleSize val="0"/>
        </c:dLbls>
        <c:gapWidth val="150"/>
        <c:axId val="135008000"/>
        <c:axId val="13501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93.67</c:v>
                </c:pt>
                <c:pt idx="1">
                  <c:v>94.12</c:v>
                </c:pt>
                <c:pt idx="2">
                  <c:v>92.74</c:v>
                </c:pt>
                <c:pt idx="3">
                  <c:v>93.62</c:v>
                </c:pt>
                <c:pt idx="4">
                  <c:v>97.53</c:v>
                </c:pt>
              </c:numCache>
            </c:numRef>
          </c:val>
          <c:smooth val="0"/>
        </c:ser>
        <c:dLbls>
          <c:showLegendKey val="0"/>
          <c:showVal val="0"/>
          <c:showCatName val="0"/>
          <c:showSerName val="0"/>
          <c:showPercent val="0"/>
          <c:showBubbleSize val="0"/>
        </c:dLbls>
        <c:marker val="1"/>
        <c:smooth val="0"/>
        <c:axId val="135008000"/>
        <c:axId val="135010432"/>
      </c:lineChart>
      <c:dateAx>
        <c:axId val="135008000"/>
        <c:scaling>
          <c:orientation val="minMax"/>
        </c:scaling>
        <c:delete val="1"/>
        <c:axPos val="b"/>
        <c:numFmt formatCode="ge" sourceLinked="1"/>
        <c:majorTickMark val="none"/>
        <c:minorTickMark val="none"/>
        <c:tickLblPos val="none"/>
        <c:crossAx val="135010432"/>
        <c:crosses val="autoZero"/>
        <c:auto val="1"/>
        <c:lblOffset val="100"/>
        <c:baseTimeUnit val="years"/>
      </c:dateAx>
      <c:valAx>
        <c:axId val="13501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00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13.33</c:v>
                </c:pt>
                <c:pt idx="1">
                  <c:v>14.82</c:v>
                </c:pt>
                <c:pt idx="2">
                  <c:v>16.3</c:v>
                </c:pt>
                <c:pt idx="3">
                  <c:v>17.11</c:v>
                </c:pt>
                <c:pt idx="4">
                  <c:v>30.74</c:v>
                </c:pt>
              </c:numCache>
            </c:numRef>
          </c:val>
        </c:ser>
        <c:dLbls>
          <c:showLegendKey val="0"/>
          <c:showVal val="0"/>
          <c:showCatName val="0"/>
          <c:showSerName val="0"/>
          <c:showPercent val="0"/>
          <c:showBubbleSize val="0"/>
        </c:dLbls>
        <c:gapWidth val="150"/>
        <c:axId val="135511488"/>
        <c:axId val="135056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7.61</c:v>
                </c:pt>
                <c:pt idx="1">
                  <c:v>8.35</c:v>
                </c:pt>
                <c:pt idx="2">
                  <c:v>9</c:v>
                </c:pt>
                <c:pt idx="3">
                  <c:v>10.11</c:v>
                </c:pt>
                <c:pt idx="4">
                  <c:v>20.68</c:v>
                </c:pt>
              </c:numCache>
            </c:numRef>
          </c:val>
          <c:smooth val="0"/>
        </c:ser>
        <c:dLbls>
          <c:showLegendKey val="0"/>
          <c:showVal val="0"/>
          <c:showCatName val="0"/>
          <c:showSerName val="0"/>
          <c:showPercent val="0"/>
          <c:showBubbleSize val="0"/>
        </c:dLbls>
        <c:marker val="1"/>
        <c:smooth val="0"/>
        <c:axId val="135511488"/>
        <c:axId val="135056464"/>
      </c:lineChart>
      <c:dateAx>
        <c:axId val="135511488"/>
        <c:scaling>
          <c:orientation val="minMax"/>
        </c:scaling>
        <c:delete val="1"/>
        <c:axPos val="b"/>
        <c:numFmt formatCode="ge" sourceLinked="1"/>
        <c:majorTickMark val="none"/>
        <c:minorTickMark val="none"/>
        <c:tickLblPos val="none"/>
        <c:crossAx val="135056464"/>
        <c:crosses val="autoZero"/>
        <c:auto val="1"/>
        <c:lblOffset val="100"/>
        <c:baseTimeUnit val="years"/>
      </c:dateAx>
      <c:valAx>
        <c:axId val="13505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511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4967672"/>
        <c:axId val="135038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formatCode="#,##0.00;&quot;△&quot;#,##0.00;&quot;-&quot;">
                  <c:v>0.09</c:v>
                </c:pt>
                <c:pt idx="3" formatCode="#,##0.00;&quot;△&quot;#,##0.00;&quot;-&quot;">
                  <c:v>0.08</c:v>
                </c:pt>
                <c:pt idx="4" formatCode="#,##0.00;&quot;△&quot;#,##0.00;&quot;-&quot;">
                  <c:v>0.08</c:v>
                </c:pt>
              </c:numCache>
            </c:numRef>
          </c:val>
          <c:smooth val="0"/>
        </c:ser>
        <c:dLbls>
          <c:showLegendKey val="0"/>
          <c:showVal val="0"/>
          <c:showCatName val="0"/>
          <c:showSerName val="0"/>
          <c:showPercent val="0"/>
          <c:showBubbleSize val="0"/>
        </c:dLbls>
        <c:marker val="1"/>
        <c:smooth val="0"/>
        <c:axId val="134967672"/>
        <c:axId val="135038880"/>
      </c:lineChart>
      <c:dateAx>
        <c:axId val="134967672"/>
        <c:scaling>
          <c:orientation val="minMax"/>
        </c:scaling>
        <c:delete val="1"/>
        <c:axPos val="b"/>
        <c:numFmt formatCode="ge" sourceLinked="1"/>
        <c:majorTickMark val="none"/>
        <c:minorTickMark val="none"/>
        <c:tickLblPos val="none"/>
        <c:crossAx val="135038880"/>
        <c:crosses val="autoZero"/>
        <c:auto val="1"/>
        <c:lblOffset val="100"/>
        <c:baseTimeUnit val="years"/>
      </c:dateAx>
      <c:valAx>
        <c:axId val="13503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967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1306.26</c:v>
                </c:pt>
                <c:pt idx="1">
                  <c:v>1402.91</c:v>
                </c:pt>
                <c:pt idx="2">
                  <c:v>1541.78</c:v>
                </c:pt>
                <c:pt idx="3">
                  <c:v>1692.47</c:v>
                </c:pt>
                <c:pt idx="4">
                  <c:v>1897.58</c:v>
                </c:pt>
              </c:numCache>
            </c:numRef>
          </c:val>
        </c:ser>
        <c:dLbls>
          <c:showLegendKey val="0"/>
          <c:showVal val="0"/>
          <c:showCatName val="0"/>
          <c:showSerName val="0"/>
          <c:showPercent val="0"/>
          <c:showBubbleSize val="0"/>
        </c:dLbls>
        <c:gapWidth val="150"/>
        <c:axId val="135105176"/>
        <c:axId val="135105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249.36</c:v>
                </c:pt>
                <c:pt idx="1">
                  <c:v>262.73</c:v>
                </c:pt>
                <c:pt idx="2">
                  <c:v>243.13</c:v>
                </c:pt>
                <c:pt idx="3">
                  <c:v>280.08</c:v>
                </c:pt>
                <c:pt idx="4">
                  <c:v>223.09</c:v>
                </c:pt>
              </c:numCache>
            </c:numRef>
          </c:val>
          <c:smooth val="0"/>
        </c:ser>
        <c:dLbls>
          <c:showLegendKey val="0"/>
          <c:showVal val="0"/>
          <c:showCatName val="0"/>
          <c:showSerName val="0"/>
          <c:showPercent val="0"/>
          <c:showBubbleSize val="0"/>
        </c:dLbls>
        <c:marker val="1"/>
        <c:smooth val="0"/>
        <c:axId val="135105176"/>
        <c:axId val="135105568"/>
      </c:lineChart>
      <c:dateAx>
        <c:axId val="135105176"/>
        <c:scaling>
          <c:orientation val="minMax"/>
        </c:scaling>
        <c:delete val="1"/>
        <c:axPos val="b"/>
        <c:numFmt formatCode="ge" sourceLinked="1"/>
        <c:majorTickMark val="none"/>
        <c:minorTickMark val="none"/>
        <c:tickLblPos val="none"/>
        <c:crossAx val="135105568"/>
        <c:crosses val="autoZero"/>
        <c:auto val="1"/>
        <c:lblOffset val="100"/>
        <c:baseTimeUnit val="years"/>
      </c:dateAx>
      <c:valAx>
        <c:axId val="135105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105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7.27</c:v>
                </c:pt>
                <c:pt idx="1">
                  <c:v>5.18</c:v>
                </c:pt>
                <c:pt idx="2">
                  <c:v>5.92</c:v>
                </c:pt>
                <c:pt idx="3">
                  <c:v>25.41</c:v>
                </c:pt>
                <c:pt idx="4">
                  <c:v>-227.07</c:v>
                </c:pt>
              </c:numCache>
            </c:numRef>
          </c:val>
        </c:ser>
        <c:dLbls>
          <c:showLegendKey val="0"/>
          <c:showVal val="0"/>
          <c:showCatName val="0"/>
          <c:showSerName val="0"/>
          <c:showPercent val="0"/>
          <c:showBubbleSize val="0"/>
        </c:dLbls>
        <c:gapWidth val="150"/>
        <c:axId val="135107920"/>
        <c:axId val="13559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209.11</c:v>
                </c:pt>
                <c:pt idx="1">
                  <c:v>194.53</c:v>
                </c:pt>
                <c:pt idx="2">
                  <c:v>162.52000000000001</c:v>
                </c:pt>
                <c:pt idx="3">
                  <c:v>124.2</c:v>
                </c:pt>
                <c:pt idx="4">
                  <c:v>33.03</c:v>
                </c:pt>
              </c:numCache>
            </c:numRef>
          </c:val>
          <c:smooth val="0"/>
        </c:ser>
        <c:dLbls>
          <c:showLegendKey val="0"/>
          <c:showVal val="0"/>
          <c:showCatName val="0"/>
          <c:showSerName val="0"/>
          <c:showPercent val="0"/>
          <c:showBubbleSize val="0"/>
        </c:dLbls>
        <c:marker val="1"/>
        <c:smooth val="0"/>
        <c:axId val="135107920"/>
        <c:axId val="135595712"/>
      </c:lineChart>
      <c:dateAx>
        <c:axId val="135107920"/>
        <c:scaling>
          <c:orientation val="minMax"/>
        </c:scaling>
        <c:delete val="1"/>
        <c:axPos val="b"/>
        <c:numFmt formatCode="ge" sourceLinked="1"/>
        <c:majorTickMark val="none"/>
        <c:minorTickMark val="none"/>
        <c:tickLblPos val="none"/>
        <c:crossAx val="135595712"/>
        <c:crosses val="autoZero"/>
        <c:auto val="1"/>
        <c:lblOffset val="100"/>
        <c:baseTimeUnit val="years"/>
      </c:dateAx>
      <c:valAx>
        <c:axId val="1355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10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2191.91</c:v>
                </c:pt>
                <c:pt idx="1">
                  <c:v>2560.15</c:v>
                </c:pt>
                <c:pt idx="2">
                  <c:v>2741.82</c:v>
                </c:pt>
                <c:pt idx="3">
                  <c:v>2924.41</c:v>
                </c:pt>
                <c:pt idx="4">
                  <c:v>2844.69</c:v>
                </c:pt>
              </c:numCache>
            </c:numRef>
          </c:val>
        </c:ser>
        <c:dLbls>
          <c:showLegendKey val="0"/>
          <c:showVal val="0"/>
          <c:showCatName val="0"/>
          <c:showSerName val="0"/>
          <c:showPercent val="0"/>
          <c:showBubbleSize val="0"/>
        </c:dLbls>
        <c:gapWidth val="150"/>
        <c:axId val="135596888"/>
        <c:axId val="13559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135596888"/>
        <c:axId val="135597280"/>
      </c:lineChart>
      <c:dateAx>
        <c:axId val="135596888"/>
        <c:scaling>
          <c:orientation val="minMax"/>
        </c:scaling>
        <c:delete val="1"/>
        <c:axPos val="b"/>
        <c:numFmt formatCode="ge" sourceLinked="1"/>
        <c:majorTickMark val="none"/>
        <c:minorTickMark val="none"/>
        <c:tickLblPos val="none"/>
        <c:crossAx val="135597280"/>
        <c:crosses val="autoZero"/>
        <c:auto val="1"/>
        <c:lblOffset val="100"/>
        <c:baseTimeUnit val="years"/>
      </c:dateAx>
      <c:valAx>
        <c:axId val="13559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596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63.83</c:v>
                </c:pt>
                <c:pt idx="1">
                  <c:v>61.01</c:v>
                </c:pt>
                <c:pt idx="2">
                  <c:v>54.59</c:v>
                </c:pt>
                <c:pt idx="3">
                  <c:v>46.59</c:v>
                </c:pt>
                <c:pt idx="4">
                  <c:v>45.91</c:v>
                </c:pt>
              </c:numCache>
            </c:numRef>
          </c:val>
        </c:ser>
        <c:dLbls>
          <c:showLegendKey val="0"/>
          <c:showVal val="0"/>
          <c:showCatName val="0"/>
          <c:showSerName val="0"/>
          <c:showPercent val="0"/>
          <c:showBubbleSize val="0"/>
        </c:dLbls>
        <c:gapWidth val="150"/>
        <c:axId val="135598456"/>
        <c:axId val="135598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135598456"/>
        <c:axId val="135598848"/>
      </c:lineChart>
      <c:dateAx>
        <c:axId val="135598456"/>
        <c:scaling>
          <c:orientation val="minMax"/>
        </c:scaling>
        <c:delete val="1"/>
        <c:axPos val="b"/>
        <c:numFmt formatCode="ge" sourceLinked="1"/>
        <c:majorTickMark val="none"/>
        <c:minorTickMark val="none"/>
        <c:tickLblPos val="none"/>
        <c:crossAx val="135598848"/>
        <c:crosses val="autoZero"/>
        <c:auto val="1"/>
        <c:lblOffset val="100"/>
        <c:baseTimeUnit val="years"/>
      </c:dateAx>
      <c:valAx>
        <c:axId val="135598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598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294.16000000000003</c:v>
                </c:pt>
                <c:pt idx="1">
                  <c:v>308.49</c:v>
                </c:pt>
                <c:pt idx="2">
                  <c:v>342.19</c:v>
                </c:pt>
                <c:pt idx="3">
                  <c:v>399.55</c:v>
                </c:pt>
                <c:pt idx="4">
                  <c:v>400.31</c:v>
                </c:pt>
              </c:numCache>
            </c:numRef>
          </c:val>
        </c:ser>
        <c:dLbls>
          <c:showLegendKey val="0"/>
          <c:showVal val="0"/>
          <c:showCatName val="0"/>
          <c:showSerName val="0"/>
          <c:showPercent val="0"/>
          <c:showBubbleSize val="0"/>
        </c:dLbls>
        <c:gapWidth val="150"/>
        <c:axId val="135316048"/>
        <c:axId val="135316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135316048"/>
        <c:axId val="135316440"/>
      </c:lineChart>
      <c:dateAx>
        <c:axId val="135316048"/>
        <c:scaling>
          <c:orientation val="minMax"/>
        </c:scaling>
        <c:delete val="1"/>
        <c:axPos val="b"/>
        <c:numFmt formatCode="ge" sourceLinked="1"/>
        <c:majorTickMark val="none"/>
        <c:minorTickMark val="none"/>
        <c:tickLblPos val="none"/>
        <c:crossAx val="135316440"/>
        <c:crosses val="autoZero"/>
        <c:auto val="1"/>
        <c:lblOffset val="100"/>
        <c:baseTimeUnit val="years"/>
      </c:dateAx>
      <c:valAx>
        <c:axId val="135316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31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【98.75】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【205.86】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【34.63】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【20.45】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K25"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加西市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45842</v>
      </c>
      <c r="AM8" s="47"/>
      <c r="AN8" s="47"/>
      <c r="AO8" s="47"/>
      <c r="AP8" s="47"/>
      <c r="AQ8" s="47"/>
      <c r="AR8" s="47"/>
      <c r="AS8" s="47"/>
      <c r="AT8" s="43">
        <f>データ!S6</f>
        <v>150.97999999999999</v>
      </c>
      <c r="AU8" s="43"/>
      <c r="AV8" s="43"/>
      <c r="AW8" s="43"/>
      <c r="AX8" s="43"/>
      <c r="AY8" s="43"/>
      <c r="AZ8" s="43"/>
      <c r="BA8" s="43"/>
      <c r="BB8" s="43">
        <f>データ!T6</f>
        <v>303.63</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20.83</v>
      </c>
      <c r="J10" s="43"/>
      <c r="K10" s="43"/>
      <c r="L10" s="43"/>
      <c r="M10" s="43"/>
      <c r="N10" s="43"/>
      <c r="O10" s="43"/>
      <c r="P10" s="43">
        <f>データ!O6</f>
        <v>20.69</v>
      </c>
      <c r="Q10" s="43"/>
      <c r="R10" s="43"/>
      <c r="S10" s="43"/>
      <c r="T10" s="43"/>
      <c r="U10" s="43"/>
      <c r="V10" s="43"/>
      <c r="W10" s="43">
        <f>データ!P6</f>
        <v>94.7</v>
      </c>
      <c r="X10" s="43"/>
      <c r="Y10" s="43"/>
      <c r="Z10" s="43"/>
      <c r="AA10" s="43"/>
      <c r="AB10" s="43"/>
      <c r="AC10" s="43"/>
      <c r="AD10" s="47">
        <f>データ!Q6</f>
        <v>3650</v>
      </c>
      <c r="AE10" s="47"/>
      <c r="AF10" s="47"/>
      <c r="AG10" s="47"/>
      <c r="AH10" s="47"/>
      <c r="AI10" s="47"/>
      <c r="AJ10" s="47"/>
      <c r="AK10" s="2"/>
      <c r="AL10" s="47">
        <f>データ!U6</f>
        <v>9455</v>
      </c>
      <c r="AM10" s="47"/>
      <c r="AN10" s="47"/>
      <c r="AO10" s="47"/>
      <c r="AP10" s="47"/>
      <c r="AQ10" s="47"/>
      <c r="AR10" s="47"/>
      <c r="AS10" s="47"/>
      <c r="AT10" s="43">
        <f>データ!V6</f>
        <v>3.48</v>
      </c>
      <c r="AU10" s="43"/>
      <c r="AV10" s="43"/>
      <c r="AW10" s="43"/>
      <c r="AX10" s="43"/>
      <c r="AY10" s="43"/>
      <c r="AZ10" s="43"/>
      <c r="BA10" s="43"/>
      <c r="BB10" s="43">
        <f>データ!W6</f>
        <v>2716.95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107</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topLeftCell="CK1" workbookViewId="0">
      <selection activeCell="CQ7" sqref="CQ7"/>
    </sheetView>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282201</v>
      </c>
      <c r="D6" s="31">
        <f t="shared" si="3"/>
        <v>46</v>
      </c>
      <c r="E6" s="31">
        <f t="shared" si="3"/>
        <v>17</v>
      </c>
      <c r="F6" s="31">
        <f t="shared" si="3"/>
        <v>5</v>
      </c>
      <c r="G6" s="31">
        <f t="shared" si="3"/>
        <v>0</v>
      </c>
      <c r="H6" s="31" t="str">
        <f t="shared" si="3"/>
        <v>兵庫県　加西市</v>
      </c>
      <c r="I6" s="31" t="str">
        <f t="shared" si="3"/>
        <v>法適用</v>
      </c>
      <c r="J6" s="31" t="str">
        <f t="shared" si="3"/>
        <v>下水道事業</v>
      </c>
      <c r="K6" s="31" t="str">
        <f t="shared" si="3"/>
        <v>農業集落排水</v>
      </c>
      <c r="L6" s="31" t="str">
        <f t="shared" si="3"/>
        <v>F2</v>
      </c>
      <c r="M6" s="32" t="str">
        <f t="shared" si="3"/>
        <v>-</v>
      </c>
      <c r="N6" s="32">
        <f t="shared" si="3"/>
        <v>20.83</v>
      </c>
      <c r="O6" s="32">
        <f t="shared" si="3"/>
        <v>20.69</v>
      </c>
      <c r="P6" s="32">
        <f t="shared" si="3"/>
        <v>94.7</v>
      </c>
      <c r="Q6" s="32">
        <f t="shared" si="3"/>
        <v>3650</v>
      </c>
      <c r="R6" s="32">
        <f t="shared" si="3"/>
        <v>45842</v>
      </c>
      <c r="S6" s="32">
        <f t="shared" si="3"/>
        <v>150.97999999999999</v>
      </c>
      <c r="T6" s="32">
        <f t="shared" si="3"/>
        <v>303.63</v>
      </c>
      <c r="U6" s="32">
        <f t="shared" si="3"/>
        <v>9455</v>
      </c>
      <c r="V6" s="32">
        <f t="shared" si="3"/>
        <v>3.48</v>
      </c>
      <c r="W6" s="32">
        <f t="shared" si="3"/>
        <v>2716.95</v>
      </c>
      <c r="X6" s="33">
        <f>IF(X7="",NA(),X7)</f>
        <v>74.95</v>
      </c>
      <c r="Y6" s="33">
        <f t="shared" ref="Y6:AG6" si="4">IF(Y7="",NA(),Y7)</f>
        <v>74.44</v>
      </c>
      <c r="Z6" s="33">
        <f t="shared" si="4"/>
        <v>69.66</v>
      </c>
      <c r="AA6" s="33">
        <f t="shared" si="4"/>
        <v>63.64</v>
      </c>
      <c r="AB6" s="33">
        <f t="shared" si="4"/>
        <v>70.84</v>
      </c>
      <c r="AC6" s="33">
        <f t="shared" si="4"/>
        <v>93.67</v>
      </c>
      <c r="AD6" s="33">
        <f t="shared" si="4"/>
        <v>94.12</v>
      </c>
      <c r="AE6" s="33">
        <f t="shared" si="4"/>
        <v>92.74</v>
      </c>
      <c r="AF6" s="33">
        <f t="shared" si="4"/>
        <v>93.62</v>
      </c>
      <c r="AG6" s="33">
        <f t="shared" si="4"/>
        <v>97.53</v>
      </c>
      <c r="AH6" s="32" t="str">
        <f>IF(AH7="","",IF(AH7="-","【-】","【"&amp;SUBSTITUTE(TEXT(AH7,"#,##0.00"),"-","△")&amp;"】"))</f>
        <v>【98.75】</v>
      </c>
      <c r="AI6" s="33">
        <f>IF(AI7="",NA(),AI7)</f>
        <v>1306.26</v>
      </c>
      <c r="AJ6" s="33">
        <f t="shared" ref="AJ6:AR6" si="5">IF(AJ7="",NA(),AJ7)</f>
        <v>1402.91</v>
      </c>
      <c r="AK6" s="33">
        <f t="shared" si="5"/>
        <v>1541.78</v>
      </c>
      <c r="AL6" s="33">
        <f t="shared" si="5"/>
        <v>1692.47</v>
      </c>
      <c r="AM6" s="33">
        <f t="shared" si="5"/>
        <v>1897.58</v>
      </c>
      <c r="AN6" s="33">
        <f t="shared" si="5"/>
        <v>249.36</v>
      </c>
      <c r="AO6" s="33">
        <f t="shared" si="5"/>
        <v>262.73</v>
      </c>
      <c r="AP6" s="33">
        <f t="shared" si="5"/>
        <v>243.13</v>
      </c>
      <c r="AQ6" s="33">
        <f t="shared" si="5"/>
        <v>280.08</v>
      </c>
      <c r="AR6" s="33">
        <f t="shared" si="5"/>
        <v>223.09</v>
      </c>
      <c r="AS6" s="32" t="str">
        <f>IF(AS7="","",IF(AS7="-","【-】","【"&amp;SUBSTITUTE(TEXT(AS7,"#,##0.00"),"-","△")&amp;"】"))</f>
        <v>【205.86】</v>
      </c>
      <c r="AT6" s="33">
        <f>IF(AT7="",NA(),AT7)</f>
        <v>7.27</v>
      </c>
      <c r="AU6" s="33">
        <f t="shared" ref="AU6:BC6" si="6">IF(AU7="",NA(),AU7)</f>
        <v>5.18</v>
      </c>
      <c r="AV6" s="33">
        <f t="shared" si="6"/>
        <v>5.92</v>
      </c>
      <c r="AW6" s="33">
        <f t="shared" si="6"/>
        <v>25.41</v>
      </c>
      <c r="AX6" s="33">
        <f t="shared" si="6"/>
        <v>-227.07</v>
      </c>
      <c r="AY6" s="33">
        <f t="shared" si="6"/>
        <v>209.11</v>
      </c>
      <c r="AZ6" s="33">
        <f t="shared" si="6"/>
        <v>194.53</v>
      </c>
      <c r="BA6" s="33">
        <f t="shared" si="6"/>
        <v>162.52000000000001</v>
      </c>
      <c r="BB6" s="33">
        <f t="shared" si="6"/>
        <v>124.2</v>
      </c>
      <c r="BC6" s="33">
        <f t="shared" si="6"/>
        <v>33.03</v>
      </c>
      <c r="BD6" s="32" t="str">
        <f>IF(BD7="","",IF(BD7="-","【-】","【"&amp;SUBSTITUTE(TEXT(BD7,"#,##0.00"),"-","△")&amp;"】"))</f>
        <v>【34.63】</v>
      </c>
      <c r="BE6" s="33">
        <f>IF(BE7="",NA(),BE7)</f>
        <v>2191.91</v>
      </c>
      <c r="BF6" s="33">
        <f t="shared" ref="BF6:BN6" si="7">IF(BF7="",NA(),BF7)</f>
        <v>2560.15</v>
      </c>
      <c r="BG6" s="33">
        <f t="shared" si="7"/>
        <v>2741.82</v>
      </c>
      <c r="BH6" s="33">
        <f t="shared" si="7"/>
        <v>2924.41</v>
      </c>
      <c r="BI6" s="33">
        <f t="shared" si="7"/>
        <v>2844.69</v>
      </c>
      <c r="BJ6" s="33">
        <f t="shared" si="7"/>
        <v>1267.26</v>
      </c>
      <c r="BK6" s="33">
        <f t="shared" si="7"/>
        <v>1239.2</v>
      </c>
      <c r="BL6" s="33">
        <f t="shared" si="7"/>
        <v>1197.82</v>
      </c>
      <c r="BM6" s="33">
        <f t="shared" si="7"/>
        <v>1126.77</v>
      </c>
      <c r="BN6" s="33">
        <f t="shared" si="7"/>
        <v>1044.8</v>
      </c>
      <c r="BO6" s="32" t="str">
        <f>IF(BO7="","",IF(BO7="-","【-】","【"&amp;SUBSTITUTE(TEXT(BO7,"#,##0.00"),"-","△")&amp;"】"))</f>
        <v>【992.47】</v>
      </c>
      <c r="BP6" s="33">
        <f>IF(BP7="",NA(),BP7)</f>
        <v>63.83</v>
      </c>
      <c r="BQ6" s="33">
        <f t="shared" ref="BQ6:BY6" si="8">IF(BQ7="",NA(),BQ7)</f>
        <v>61.01</v>
      </c>
      <c r="BR6" s="33">
        <f t="shared" si="8"/>
        <v>54.59</v>
      </c>
      <c r="BS6" s="33">
        <f t="shared" si="8"/>
        <v>46.59</v>
      </c>
      <c r="BT6" s="33">
        <f t="shared" si="8"/>
        <v>45.91</v>
      </c>
      <c r="BU6" s="33">
        <f t="shared" si="8"/>
        <v>53.42</v>
      </c>
      <c r="BV6" s="33">
        <f t="shared" si="8"/>
        <v>51.56</v>
      </c>
      <c r="BW6" s="33">
        <f t="shared" si="8"/>
        <v>51.03</v>
      </c>
      <c r="BX6" s="33">
        <f t="shared" si="8"/>
        <v>50.9</v>
      </c>
      <c r="BY6" s="33">
        <f t="shared" si="8"/>
        <v>50.82</v>
      </c>
      <c r="BZ6" s="32" t="str">
        <f>IF(BZ7="","",IF(BZ7="-","【-】","【"&amp;SUBSTITUTE(TEXT(BZ7,"#,##0.00"),"-","△")&amp;"】"))</f>
        <v>【51.49】</v>
      </c>
      <c r="CA6" s="33">
        <f>IF(CA7="",NA(),CA7)</f>
        <v>294.16000000000003</v>
      </c>
      <c r="CB6" s="33">
        <f t="shared" ref="CB6:CJ6" si="9">IF(CB7="",NA(),CB7)</f>
        <v>308.49</v>
      </c>
      <c r="CC6" s="33">
        <f t="shared" si="9"/>
        <v>342.19</v>
      </c>
      <c r="CD6" s="33">
        <f t="shared" si="9"/>
        <v>399.55</v>
      </c>
      <c r="CE6" s="33">
        <f t="shared" si="9"/>
        <v>400.31</v>
      </c>
      <c r="CF6" s="33">
        <f t="shared" si="9"/>
        <v>269.12</v>
      </c>
      <c r="CG6" s="33">
        <f t="shared" si="9"/>
        <v>283.26</v>
      </c>
      <c r="CH6" s="33">
        <f t="shared" si="9"/>
        <v>289.60000000000002</v>
      </c>
      <c r="CI6" s="33">
        <f t="shared" si="9"/>
        <v>293.27</v>
      </c>
      <c r="CJ6" s="33">
        <f t="shared" si="9"/>
        <v>300.52</v>
      </c>
      <c r="CK6" s="32" t="str">
        <f>IF(CK7="","",IF(CK7="-","【-】","【"&amp;SUBSTITUTE(TEXT(CK7,"#,##0.00"),"-","△")&amp;"】"))</f>
        <v>【295.10】</v>
      </c>
      <c r="CL6" s="32">
        <f>IF(CL7="",NA(),CL7)</f>
        <v>51.41</v>
      </c>
      <c r="CM6" s="32">
        <f t="shared" ref="CM6:CU6" si="10">IF(CM7="",NA(),CM7)</f>
        <v>52.32</v>
      </c>
      <c r="CN6" s="32">
        <f t="shared" si="10"/>
        <v>52.14</v>
      </c>
      <c r="CO6" s="33">
        <f t="shared" si="10"/>
        <v>51.72</v>
      </c>
      <c r="CP6" s="32">
        <f t="shared" si="10"/>
        <v>51.72</v>
      </c>
      <c r="CQ6" s="33">
        <f t="shared" si="10"/>
        <v>54.23</v>
      </c>
      <c r="CR6" s="33">
        <f t="shared" si="10"/>
        <v>55.2</v>
      </c>
      <c r="CS6" s="33">
        <f t="shared" si="10"/>
        <v>54.74</v>
      </c>
      <c r="CT6" s="33">
        <f t="shared" si="10"/>
        <v>53.78</v>
      </c>
      <c r="CU6" s="33">
        <f t="shared" si="10"/>
        <v>53.24</v>
      </c>
      <c r="CV6" s="32" t="str">
        <f>IF(CV7="","",IF(CV7="-","【-】","【"&amp;SUBSTITUTE(TEXT(CV7,"#,##0.00"),"-","△")&amp;"】"))</f>
        <v>【53.32】</v>
      </c>
      <c r="CW6" s="33">
        <f>IF(CW7="",NA(),CW7)</f>
        <v>81.64</v>
      </c>
      <c r="CX6" s="33">
        <f t="shared" ref="CX6:DF6" si="11">IF(CX7="",NA(),CX7)</f>
        <v>87.82</v>
      </c>
      <c r="CY6" s="33">
        <f t="shared" si="11"/>
        <v>88.96</v>
      </c>
      <c r="CZ6" s="33">
        <f t="shared" si="11"/>
        <v>90.42</v>
      </c>
      <c r="DA6" s="33">
        <f t="shared" si="11"/>
        <v>91.01</v>
      </c>
      <c r="DB6" s="33">
        <f t="shared" si="11"/>
        <v>83.61</v>
      </c>
      <c r="DC6" s="33">
        <f t="shared" si="11"/>
        <v>83.73</v>
      </c>
      <c r="DD6" s="33">
        <f t="shared" si="11"/>
        <v>83.88</v>
      </c>
      <c r="DE6" s="33">
        <f t="shared" si="11"/>
        <v>84.06</v>
      </c>
      <c r="DF6" s="33">
        <f t="shared" si="11"/>
        <v>84.07</v>
      </c>
      <c r="DG6" s="32" t="str">
        <f>IF(DG7="","",IF(DG7="-","【-】","【"&amp;SUBSTITUTE(TEXT(DG7,"#,##0.00"),"-","△")&amp;"】"))</f>
        <v>【83.79】</v>
      </c>
      <c r="DH6" s="33">
        <f>IF(DH7="",NA(),DH7)</f>
        <v>13.33</v>
      </c>
      <c r="DI6" s="33">
        <f t="shared" ref="DI6:DQ6" si="12">IF(DI7="",NA(),DI7)</f>
        <v>14.82</v>
      </c>
      <c r="DJ6" s="33">
        <f t="shared" si="12"/>
        <v>16.3</v>
      </c>
      <c r="DK6" s="33">
        <f t="shared" si="12"/>
        <v>17.11</v>
      </c>
      <c r="DL6" s="33">
        <f t="shared" si="12"/>
        <v>30.74</v>
      </c>
      <c r="DM6" s="33">
        <f t="shared" si="12"/>
        <v>7.61</v>
      </c>
      <c r="DN6" s="33">
        <f t="shared" si="12"/>
        <v>8.35</v>
      </c>
      <c r="DO6" s="33">
        <f t="shared" si="12"/>
        <v>9</v>
      </c>
      <c r="DP6" s="33">
        <f t="shared" si="12"/>
        <v>10.11</v>
      </c>
      <c r="DQ6" s="33">
        <f t="shared" si="12"/>
        <v>20.68</v>
      </c>
      <c r="DR6" s="32" t="str">
        <f>IF(DR7="","",IF(DR7="-","【-】","【"&amp;SUBSTITUTE(TEXT(DR7,"#,##0.00"),"-","△")&amp;"】"))</f>
        <v>【20.45】</v>
      </c>
      <c r="DS6" s="32">
        <f>IF(DS7="",NA(),DS7)</f>
        <v>0</v>
      </c>
      <c r="DT6" s="32">
        <f t="shared" ref="DT6:EB6" si="13">IF(DT7="",NA(),DT7)</f>
        <v>0</v>
      </c>
      <c r="DU6" s="32">
        <f t="shared" si="13"/>
        <v>0</v>
      </c>
      <c r="DV6" s="32">
        <f t="shared" si="13"/>
        <v>0</v>
      </c>
      <c r="DW6" s="32">
        <f t="shared" si="13"/>
        <v>0</v>
      </c>
      <c r="DX6" s="32">
        <f t="shared" si="13"/>
        <v>0</v>
      </c>
      <c r="DY6" s="32">
        <f t="shared" si="13"/>
        <v>0</v>
      </c>
      <c r="DZ6" s="33">
        <f t="shared" si="13"/>
        <v>0.09</v>
      </c>
      <c r="EA6" s="33">
        <f t="shared" si="13"/>
        <v>0.08</v>
      </c>
      <c r="EB6" s="33">
        <f t="shared" si="13"/>
        <v>0.08</v>
      </c>
      <c r="EC6" s="32" t="str">
        <f>IF(EC7="","",IF(EC7="-","【-】","【"&amp;SUBSTITUTE(TEXT(EC7,"#,##0.00"),"-","△")&amp;"】"))</f>
        <v>【0.07】</v>
      </c>
      <c r="ED6" s="32">
        <f>IF(ED7="",NA(),ED7)</f>
        <v>0</v>
      </c>
      <c r="EE6" s="32">
        <f t="shared" ref="EE6:EM6" si="14">IF(EE7="",NA(),EE7)</f>
        <v>0</v>
      </c>
      <c r="EF6" s="32">
        <f t="shared" si="14"/>
        <v>0</v>
      </c>
      <c r="EG6" s="32">
        <f t="shared" si="14"/>
        <v>0</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7" s="34" customFormat="1">
      <c r="A7" s="26"/>
      <c r="B7" s="35">
        <v>2014</v>
      </c>
      <c r="C7" s="35">
        <v>282201</v>
      </c>
      <c r="D7" s="35">
        <v>46</v>
      </c>
      <c r="E7" s="35">
        <v>17</v>
      </c>
      <c r="F7" s="35">
        <v>5</v>
      </c>
      <c r="G7" s="35">
        <v>0</v>
      </c>
      <c r="H7" s="35" t="s">
        <v>96</v>
      </c>
      <c r="I7" s="35" t="s">
        <v>97</v>
      </c>
      <c r="J7" s="35" t="s">
        <v>98</v>
      </c>
      <c r="K7" s="35" t="s">
        <v>99</v>
      </c>
      <c r="L7" s="35" t="s">
        <v>100</v>
      </c>
      <c r="M7" s="36" t="s">
        <v>101</v>
      </c>
      <c r="N7" s="36">
        <v>20.83</v>
      </c>
      <c r="O7" s="36">
        <v>20.69</v>
      </c>
      <c r="P7" s="36">
        <v>94.7</v>
      </c>
      <c r="Q7" s="36">
        <v>3650</v>
      </c>
      <c r="R7" s="36">
        <v>45842</v>
      </c>
      <c r="S7" s="36">
        <v>150.97999999999999</v>
      </c>
      <c r="T7" s="36">
        <v>303.63</v>
      </c>
      <c r="U7" s="36">
        <v>9455</v>
      </c>
      <c r="V7" s="36">
        <v>3.48</v>
      </c>
      <c r="W7" s="36">
        <v>2716.95</v>
      </c>
      <c r="X7" s="36">
        <v>74.95</v>
      </c>
      <c r="Y7" s="36">
        <v>74.44</v>
      </c>
      <c r="Z7" s="36">
        <v>69.66</v>
      </c>
      <c r="AA7" s="36">
        <v>63.64</v>
      </c>
      <c r="AB7" s="36">
        <v>70.84</v>
      </c>
      <c r="AC7" s="36">
        <v>93.67</v>
      </c>
      <c r="AD7" s="36">
        <v>94.12</v>
      </c>
      <c r="AE7" s="36">
        <v>92.74</v>
      </c>
      <c r="AF7" s="36">
        <v>93.62</v>
      </c>
      <c r="AG7" s="36">
        <v>97.53</v>
      </c>
      <c r="AH7" s="36">
        <v>98.75</v>
      </c>
      <c r="AI7" s="36">
        <v>1306.26</v>
      </c>
      <c r="AJ7" s="36">
        <v>1402.91</v>
      </c>
      <c r="AK7" s="36">
        <v>1541.78</v>
      </c>
      <c r="AL7" s="36">
        <v>1692.47</v>
      </c>
      <c r="AM7" s="36">
        <v>1897.58</v>
      </c>
      <c r="AN7" s="36">
        <v>249.36</v>
      </c>
      <c r="AO7" s="36">
        <v>262.73</v>
      </c>
      <c r="AP7" s="36">
        <v>243.13</v>
      </c>
      <c r="AQ7" s="36">
        <v>280.08</v>
      </c>
      <c r="AR7" s="36">
        <v>223.09</v>
      </c>
      <c r="AS7" s="36">
        <v>205.86</v>
      </c>
      <c r="AT7" s="36">
        <v>7.27</v>
      </c>
      <c r="AU7" s="36">
        <v>5.18</v>
      </c>
      <c r="AV7" s="36">
        <v>5.92</v>
      </c>
      <c r="AW7" s="36">
        <v>25.41</v>
      </c>
      <c r="AX7" s="36">
        <v>-227.07</v>
      </c>
      <c r="AY7" s="36">
        <v>209.11</v>
      </c>
      <c r="AZ7" s="36">
        <v>194.53</v>
      </c>
      <c r="BA7" s="36">
        <v>162.52000000000001</v>
      </c>
      <c r="BB7" s="36">
        <v>124.2</v>
      </c>
      <c r="BC7" s="36">
        <v>33.03</v>
      </c>
      <c r="BD7" s="36">
        <v>34.630000000000003</v>
      </c>
      <c r="BE7" s="36">
        <v>2191.91</v>
      </c>
      <c r="BF7" s="36">
        <v>2560.15</v>
      </c>
      <c r="BG7" s="36">
        <v>2741.82</v>
      </c>
      <c r="BH7" s="36">
        <v>2924.41</v>
      </c>
      <c r="BI7" s="36">
        <v>2844.69</v>
      </c>
      <c r="BJ7" s="36">
        <v>1267.26</v>
      </c>
      <c r="BK7" s="36">
        <v>1239.2</v>
      </c>
      <c r="BL7" s="36">
        <v>1197.82</v>
      </c>
      <c r="BM7" s="36">
        <v>1126.77</v>
      </c>
      <c r="BN7" s="36">
        <v>1044.8</v>
      </c>
      <c r="BO7" s="36">
        <v>992.47</v>
      </c>
      <c r="BP7" s="36">
        <v>63.83</v>
      </c>
      <c r="BQ7" s="36">
        <v>61.01</v>
      </c>
      <c r="BR7" s="36">
        <v>54.59</v>
      </c>
      <c r="BS7" s="36">
        <v>46.59</v>
      </c>
      <c r="BT7" s="36">
        <v>45.91</v>
      </c>
      <c r="BU7" s="36">
        <v>53.42</v>
      </c>
      <c r="BV7" s="36">
        <v>51.56</v>
      </c>
      <c r="BW7" s="36">
        <v>51.03</v>
      </c>
      <c r="BX7" s="36">
        <v>50.9</v>
      </c>
      <c r="BY7" s="36">
        <v>50.82</v>
      </c>
      <c r="BZ7" s="36">
        <v>51.49</v>
      </c>
      <c r="CA7" s="36">
        <v>294.16000000000003</v>
      </c>
      <c r="CB7" s="36">
        <v>308.49</v>
      </c>
      <c r="CC7" s="36">
        <v>342.19</v>
      </c>
      <c r="CD7" s="36">
        <v>399.55</v>
      </c>
      <c r="CE7" s="36">
        <v>400.31</v>
      </c>
      <c r="CF7" s="36">
        <v>269.12</v>
      </c>
      <c r="CG7" s="36">
        <v>283.26</v>
      </c>
      <c r="CH7" s="36">
        <v>289.60000000000002</v>
      </c>
      <c r="CI7" s="36">
        <v>293.27</v>
      </c>
      <c r="CJ7" s="36">
        <v>300.52</v>
      </c>
      <c r="CK7" s="36">
        <v>295.10000000000002</v>
      </c>
      <c r="CL7" s="36">
        <v>51.41</v>
      </c>
      <c r="CM7" s="36">
        <v>52.32</v>
      </c>
      <c r="CN7" s="36">
        <v>52.14</v>
      </c>
      <c r="CO7" s="36">
        <v>51.72</v>
      </c>
      <c r="CP7" s="36">
        <v>51.72</v>
      </c>
      <c r="CQ7" s="36">
        <v>54.23</v>
      </c>
      <c r="CR7" s="36">
        <v>55.2</v>
      </c>
      <c r="CS7" s="36">
        <v>54.74</v>
      </c>
      <c r="CT7" s="36">
        <v>53.78</v>
      </c>
      <c r="CU7" s="36">
        <v>53.24</v>
      </c>
      <c r="CV7" s="36">
        <v>53.32</v>
      </c>
      <c r="CW7" s="36">
        <v>81.64</v>
      </c>
      <c r="CX7" s="36">
        <v>87.82</v>
      </c>
      <c r="CY7" s="36">
        <v>88.96</v>
      </c>
      <c r="CZ7" s="36">
        <v>90.42</v>
      </c>
      <c r="DA7" s="36">
        <v>91.01</v>
      </c>
      <c r="DB7" s="36">
        <v>83.61</v>
      </c>
      <c r="DC7" s="36">
        <v>83.73</v>
      </c>
      <c r="DD7" s="36">
        <v>83.88</v>
      </c>
      <c r="DE7" s="36">
        <v>84.06</v>
      </c>
      <c r="DF7" s="36">
        <v>84.07</v>
      </c>
      <c r="DG7" s="36">
        <v>83.79</v>
      </c>
      <c r="DH7" s="36">
        <v>13.33</v>
      </c>
      <c r="DI7" s="36">
        <v>14.82</v>
      </c>
      <c r="DJ7" s="36">
        <v>16.3</v>
      </c>
      <c r="DK7" s="36">
        <v>17.11</v>
      </c>
      <c r="DL7" s="36">
        <v>30.74</v>
      </c>
      <c r="DM7" s="36">
        <v>7.61</v>
      </c>
      <c r="DN7" s="36">
        <v>8.35</v>
      </c>
      <c r="DO7" s="36">
        <v>9</v>
      </c>
      <c r="DP7" s="36">
        <v>10.11</v>
      </c>
      <c r="DQ7" s="36">
        <v>20.68</v>
      </c>
      <c r="DR7" s="36">
        <v>20.45</v>
      </c>
      <c r="DS7" s="36">
        <v>0</v>
      </c>
      <c r="DT7" s="36">
        <v>0</v>
      </c>
      <c r="DU7" s="36">
        <v>0</v>
      </c>
      <c r="DV7" s="36">
        <v>0</v>
      </c>
      <c r="DW7" s="36">
        <v>0</v>
      </c>
      <c r="DX7" s="36">
        <v>0</v>
      </c>
      <c r="DY7" s="36">
        <v>0</v>
      </c>
      <c r="DZ7" s="36">
        <v>0.09</v>
      </c>
      <c r="EA7" s="36">
        <v>0.08</v>
      </c>
      <c r="EB7" s="36">
        <v>0.08</v>
      </c>
      <c r="EC7" s="36">
        <v>7.0000000000000007E-2</v>
      </c>
      <c r="ED7" s="36">
        <v>0</v>
      </c>
      <c r="EE7" s="36">
        <v>0</v>
      </c>
      <c r="EF7" s="36">
        <v>0</v>
      </c>
      <c r="EG7" s="36">
        <v>0</v>
      </c>
      <c r="EH7" s="36">
        <v>0</v>
      </c>
      <c r="EI7" s="36">
        <v>0.02</v>
      </c>
      <c r="EJ7" s="36">
        <v>0.03</v>
      </c>
      <c r="EK7" s="36">
        <v>0.04</v>
      </c>
      <c r="EL7" s="36">
        <v>0.03</v>
      </c>
      <c r="EM7" s="36">
        <v>0.02</v>
      </c>
      <c r="EN7" s="36">
        <v>0.03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中井 孝浩</cp:lastModifiedBy>
  <cp:lastPrinted>2016-02-16T04:18:24Z</cp:lastPrinted>
  <dcterms:created xsi:type="dcterms:W3CDTF">2016-02-03T07:49:11Z</dcterms:created>
  <dcterms:modified xsi:type="dcterms:W3CDTF">2016-02-22T04:17:20Z</dcterms:modified>
  <cp:category/>
</cp:coreProperties>
</file>