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2.下水道事業(共有)D\25県調査関係\市町振興課\27年度\28.2.16経営戦略最終\"/>
    </mc:Choice>
  </mc:AlternateContent>
  <workbookProtection workbookPassword="B501"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AL10" i="4" s="1"/>
  <c r="T6" i="5"/>
  <c r="S6" i="5"/>
  <c r="R6" i="5"/>
  <c r="Q6" i="5"/>
  <c r="AD10" i="4" s="1"/>
  <c r="P6" i="5"/>
  <c r="O6" i="5"/>
  <c r="P10" i="4" s="1"/>
  <c r="N6" i="5"/>
  <c r="M6" i="5"/>
  <c r="B10" i="4" s="1"/>
  <c r="L6" i="5"/>
  <c r="W8" i="4" s="1"/>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W10" i="4"/>
  <c r="I10" i="4"/>
  <c r="BB8" i="4"/>
  <c r="AT8" i="4"/>
  <c r="AL8" i="4"/>
  <c r="I8" i="4"/>
  <c r="B8" i="4"/>
  <c r="C10" i="5" l="1"/>
  <c r="D10" i="5"/>
  <c r="E10" i="5"/>
  <c r="B10" i="5"/>
</calcChain>
</file>

<file path=xl/sharedStrings.xml><?xml version="1.0" encoding="utf-8"?>
<sst xmlns="http://schemas.openxmlformats.org/spreadsheetml/2006/main" count="225" uniqueCount="110">
  <si>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</si>
  <si>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</si>
  <si>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</si>
  <si>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</si>
  <si>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</si>
  <si>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</si>
  <si>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</si>
  <si>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</si>
  <si>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</si>
  <si>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</si>
  <si>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</si>
  <si>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</si>
  <si>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</si>
  <si>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</si>
  <si>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</si>
  <si>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</si>
  <si>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</si>
  <si>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</si>
  <si>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</si>
  <si>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</si>
  <si>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</si>
  <si>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</si>
  <si>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</si>
  <si>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</si>
  <si>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</si>
  <si>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</si>
  <si>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</si>
  <si>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</si>
  <si>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</si>
  <si>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</si>
  <si>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</si>
  <si>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</si>
  <si>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</si>
  <si>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</si>
  <si>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</si>
  <si>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</si>
  <si>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</si>
  <si>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</si>
  <si>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</si>
  <si>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</si>
  <si>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</si>
  <si>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</si>
  <si>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</si>
  <si>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</si>
  <si>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</si>
  <si>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</si>
  <si>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</si>
  <si>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</si>
  <si>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</si>
  <si>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</si>
  <si>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</si>
  <si>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</si>
  <si>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</si>
  <si>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</si>
  <si>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</si>
  <si>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</si>
  <si>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</si>
  <si>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</si>
  <si>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</si>
  <si>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</si>
  <si>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</si>
  <si>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</si>
  <si>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</si>
  <si>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</si>
  <si>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</si>
  <si>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</si>
  <si>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</si>
  <si>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</si>
  <si>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</si>
  <si>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</si>
  <si>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</si>
  <si>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</si>
  <si>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</si>
  <si>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</si>
  <si>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</si>
  <si>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</si>
  <si>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</si>
  <si>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</si>
  <si>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</si>
  <si>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</si>
  <si>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</si>
  <si>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</si>
  <si>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</si>
  <si>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</si>
  <si>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</si>
  <si>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</si>
  <si>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</si>
  <si>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</si>
  <si>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</si>
  <si>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</si>
  <si>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</si>
  <si>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</si>
  <si>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</si>
  <si>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</si>
  <si>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</si>
  <si>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</si>
  <si>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加西市</t>
  </si>
  <si>
    <t>法適用</t>
  </si>
  <si>
    <t>下水道事業</t>
  </si>
  <si>
    <t>特定環境保全公共下水道</t>
  </si>
  <si>
    <t>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</si>
  <si>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</si>
  <si>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</si>
  <si>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</si>
  <si>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</si>
  <si>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</si>
  <si>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</si>
  <si>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①有形固定資産減価償却率は、平成26年度末で24.45％となっており、類似団体とほぼ同程度の数値となっています。
　②管渠老朽化率は法定耐用年数を超えた管渠はなく、管渠については比較的新しくなっています。</t>
    <rPh sb="2" eb="4">
      <t>ユウケイ</t>
    </rPh>
    <rPh sb="4" eb="6">
      <t>コテイ</t>
    </rPh>
    <rPh sb="6" eb="8">
      <t>シサン</t>
    </rPh>
    <rPh sb="8" eb="10">
      <t>ゲンカ</t>
    </rPh>
    <rPh sb="10" eb="12">
      <t>ショウキャク</t>
    </rPh>
    <rPh sb="12" eb="13">
      <t>リツ</t>
    </rPh>
    <rPh sb="15" eb="17">
      <t>ヘイセイ</t>
    </rPh>
    <rPh sb="19" eb="21">
      <t>ネンド</t>
    </rPh>
    <rPh sb="21" eb="22">
      <t>マツ</t>
    </rPh>
    <rPh sb="36" eb="38">
      <t>ルイジ</t>
    </rPh>
    <rPh sb="38" eb="40">
      <t>ダンタイ</t>
    </rPh>
    <rPh sb="43" eb="44">
      <t>ドウ</t>
    </rPh>
    <rPh sb="44" eb="46">
      <t>テイド</t>
    </rPh>
    <rPh sb="47" eb="49">
      <t>スウチ</t>
    </rPh>
    <rPh sb="60" eb="62">
      <t>カンキョ</t>
    </rPh>
    <rPh sb="62" eb="65">
      <t>ロウキュウカ</t>
    </rPh>
    <rPh sb="65" eb="66">
      <t>リツ</t>
    </rPh>
    <rPh sb="67" eb="69">
      <t>ホウテイ</t>
    </rPh>
    <rPh sb="69" eb="71">
      <t>タイヨウ</t>
    </rPh>
    <rPh sb="71" eb="73">
      <t>ネンスウ</t>
    </rPh>
    <rPh sb="74" eb="75">
      <t>コ</t>
    </rPh>
    <rPh sb="77" eb="79">
      <t>カンキョ</t>
    </rPh>
    <rPh sb="83" eb="84">
      <t>クダ</t>
    </rPh>
    <rPh sb="84" eb="85">
      <t>キョ</t>
    </rPh>
    <rPh sb="90" eb="93">
      <t>ヒカクテキ</t>
    </rPh>
    <rPh sb="93" eb="94">
      <t>アタラ</t>
    </rPh>
    <phoneticPr fontId="4"/>
  </si>
  <si>
    <t>　特定環境保全公共下水道事業については、市街化調整区域の下水道となっており、家屋が点在しており、整備効率が悪くなっています。公共下水道事業に比べると全体的に数値は悪くなっていますが、類似団体の数値と比較すると、ほぼ同様の指標となっています。引き続き水洗化の促進と経費の節減に取り組みます。また、今後は経営戦略等を策定し、効率的な下水道経営に努めます。</t>
    <rPh sb="1" eb="3">
      <t>トクテイ</t>
    </rPh>
    <rPh sb="3" eb="5">
      <t>カンキョウ</t>
    </rPh>
    <rPh sb="5" eb="7">
      <t>ホゼン</t>
    </rPh>
    <rPh sb="7" eb="9">
      <t>コウキョウ</t>
    </rPh>
    <rPh sb="9" eb="12">
      <t>ゲスイドウ</t>
    </rPh>
    <rPh sb="12" eb="14">
      <t>ジギョウ</t>
    </rPh>
    <rPh sb="20" eb="23">
      <t>シガイカ</t>
    </rPh>
    <rPh sb="23" eb="25">
      <t>チョウセイ</t>
    </rPh>
    <rPh sb="25" eb="27">
      <t>クイキ</t>
    </rPh>
    <rPh sb="28" eb="31">
      <t>ゲスイドウ</t>
    </rPh>
    <rPh sb="38" eb="40">
      <t>カオク</t>
    </rPh>
    <rPh sb="41" eb="43">
      <t>テンザイ</t>
    </rPh>
    <rPh sb="48" eb="50">
      <t>セイビ</t>
    </rPh>
    <rPh sb="50" eb="52">
      <t>コウリツ</t>
    </rPh>
    <rPh sb="53" eb="54">
      <t>ワル</t>
    </rPh>
    <rPh sb="62" eb="64">
      <t>コウキョウ</t>
    </rPh>
    <rPh sb="64" eb="67">
      <t>ゲスイドウ</t>
    </rPh>
    <rPh sb="67" eb="69">
      <t>ジギョウ</t>
    </rPh>
    <rPh sb="70" eb="71">
      <t>クラ</t>
    </rPh>
    <rPh sb="74" eb="76">
      <t>ゼンタイ</t>
    </rPh>
    <rPh sb="76" eb="77">
      <t>テキ</t>
    </rPh>
    <rPh sb="78" eb="80">
      <t>スウチ</t>
    </rPh>
    <rPh sb="81" eb="82">
      <t>ワル</t>
    </rPh>
    <rPh sb="91" eb="93">
      <t>ルイジ</t>
    </rPh>
    <rPh sb="93" eb="95">
      <t>ダンタイ</t>
    </rPh>
    <rPh sb="96" eb="98">
      <t>スウチ</t>
    </rPh>
    <rPh sb="99" eb="101">
      <t>ヒカク</t>
    </rPh>
    <rPh sb="107" eb="109">
      <t>ドウヨウ</t>
    </rPh>
    <rPh sb="110" eb="112">
      <t>シヒョウ</t>
    </rPh>
    <rPh sb="120" eb="121">
      <t>ヒ</t>
    </rPh>
    <rPh sb="122" eb="123">
      <t>ツヅ</t>
    </rPh>
    <rPh sb="124" eb="127">
      <t>スイセンカ</t>
    </rPh>
    <rPh sb="128" eb="130">
      <t>ソクシン</t>
    </rPh>
    <rPh sb="131" eb="133">
      <t>ケイヒ</t>
    </rPh>
    <rPh sb="134" eb="136">
      <t>セツゲン</t>
    </rPh>
    <rPh sb="137" eb="138">
      <t>ト</t>
    </rPh>
    <rPh sb="139" eb="140">
      <t>ク</t>
    </rPh>
    <rPh sb="147" eb="149">
      <t>コンゴ</t>
    </rPh>
    <rPh sb="150" eb="152">
      <t>ケイエイ</t>
    </rPh>
    <rPh sb="152" eb="154">
      <t>センリャク</t>
    </rPh>
    <rPh sb="154" eb="155">
      <t>トウ</t>
    </rPh>
    <rPh sb="156" eb="158">
      <t>サクテイ</t>
    </rPh>
    <rPh sb="160" eb="163">
      <t>コウリツテキ</t>
    </rPh>
    <rPh sb="164" eb="167">
      <t>ゲスイドウ</t>
    </rPh>
    <rPh sb="167" eb="169">
      <t>ケイエイ</t>
    </rPh>
    <rPh sb="170" eb="171">
      <t>ツト</t>
    </rPh>
    <phoneticPr fontId="4"/>
  </si>
  <si>
    <t>　経営成績を示す①経常収支比率は100％を超えていますが、多額の一般会計繰入金を繰入していることも要因となっています。
　②累積欠損金比率は、少しずつ改善してきています。
　③流動比率は100％を大きく超えており、支払能力については今のところ問題はありませんが、企業債の償還金も多額になっていますので、引き続き経費の節減に努めます。
　④企業債残高対事業規模比率と⑥汚水処理原価については、いずれも高い数値となっています。これは、短期間に下水道整備をしたことにより資本費が高く、施設が新しく減価償却費が高いからです。
　⑤経費回収率も100％を超えており、必要な経費は使用料で回収できています。いずれも使用料が高いことも要因となっていますので、より一層経費の削減に努めます。
　⑦施設利用率については、本市には特定環境保全公共下水道の処理施設がないため比較できません。
　⑧水洗化率のついては、年々高くなっているものの類似団体と比較すると若干低くなっており、引き続き水洗化の促進に取り組んでいきます。</t>
    <rPh sb="1" eb="3">
      <t>ケイエイ</t>
    </rPh>
    <rPh sb="3" eb="5">
      <t>セイセキ</t>
    </rPh>
    <rPh sb="6" eb="7">
      <t>シメ</t>
    </rPh>
    <rPh sb="9" eb="11">
      <t>ケイジョウ</t>
    </rPh>
    <rPh sb="11" eb="13">
      <t>シュウシ</t>
    </rPh>
    <rPh sb="13" eb="15">
      <t>ヒリツ</t>
    </rPh>
    <rPh sb="21" eb="22">
      <t>コ</t>
    </rPh>
    <rPh sb="29" eb="31">
      <t>タガク</t>
    </rPh>
    <rPh sb="32" eb="34">
      <t>イッパン</t>
    </rPh>
    <rPh sb="34" eb="36">
      <t>カイケイ</t>
    </rPh>
    <rPh sb="36" eb="38">
      <t>クリイレ</t>
    </rPh>
    <rPh sb="38" eb="39">
      <t>キン</t>
    </rPh>
    <rPh sb="40" eb="42">
      <t>クリイレ</t>
    </rPh>
    <rPh sb="49" eb="51">
      <t>ヨウイン</t>
    </rPh>
    <rPh sb="62" eb="64">
      <t>ルイセキ</t>
    </rPh>
    <rPh sb="64" eb="67">
      <t>ケッソンキン</t>
    </rPh>
    <rPh sb="67" eb="69">
      <t>ヒリツ</t>
    </rPh>
    <rPh sb="71" eb="72">
      <t>スコ</t>
    </rPh>
    <rPh sb="75" eb="77">
      <t>カイゼン</t>
    </rPh>
    <rPh sb="88" eb="90">
      <t>リュウドウ</t>
    </rPh>
    <rPh sb="90" eb="92">
      <t>ヒリツ</t>
    </rPh>
    <rPh sb="98" eb="99">
      <t>オオ</t>
    </rPh>
    <rPh sb="101" eb="102">
      <t>コ</t>
    </rPh>
    <rPh sb="107" eb="109">
      <t>シハライ</t>
    </rPh>
    <rPh sb="109" eb="111">
      <t>ノウリョク</t>
    </rPh>
    <rPh sb="116" eb="117">
      <t>イマ</t>
    </rPh>
    <rPh sb="121" eb="123">
      <t>モンダイ</t>
    </rPh>
    <rPh sb="131" eb="133">
      <t>キギョウ</t>
    </rPh>
    <rPh sb="133" eb="134">
      <t>サイ</t>
    </rPh>
    <rPh sb="135" eb="138">
      <t>ショウカンキン</t>
    </rPh>
    <rPh sb="139" eb="141">
      <t>タガク</t>
    </rPh>
    <rPh sb="151" eb="152">
      <t>ヒ</t>
    </rPh>
    <rPh sb="153" eb="154">
      <t>ツヅ</t>
    </rPh>
    <rPh sb="155" eb="157">
      <t>ケイヒ</t>
    </rPh>
    <rPh sb="158" eb="160">
      <t>セツゲン</t>
    </rPh>
    <rPh sb="161" eb="162">
      <t>ツト</t>
    </rPh>
    <rPh sb="169" eb="171">
      <t>キギョウ</t>
    </rPh>
    <rPh sb="171" eb="172">
      <t>サイ</t>
    </rPh>
    <rPh sb="172" eb="174">
      <t>ザンダカ</t>
    </rPh>
    <rPh sb="174" eb="175">
      <t>タイ</t>
    </rPh>
    <rPh sb="175" eb="177">
      <t>ジギョウ</t>
    </rPh>
    <rPh sb="177" eb="179">
      <t>キボ</t>
    </rPh>
    <rPh sb="179" eb="181">
      <t>ヒリツ</t>
    </rPh>
    <rPh sb="183" eb="185">
      <t>オスイ</t>
    </rPh>
    <rPh sb="185" eb="187">
      <t>ショリ</t>
    </rPh>
    <rPh sb="187" eb="189">
      <t>ゲンカ</t>
    </rPh>
    <rPh sb="199" eb="200">
      <t>タカ</t>
    </rPh>
    <rPh sb="201" eb="203">
      <t>スウチ</t>
    </rPh>
    <rPh sb="215" eb="218">
      <t>タンキカン</t>
    </rPh>
    <rPh sb="219" eb="222">
      <t>ゲスイドウ</t>
    </rPh>
    <rPh sb="222" eb="224">
      <t>セイビ</t>
    </rPh>
    <rPh sb="232" eb="234">
      <t>シホン</t>
    </rPh>
    <rPh sb="234" eb="235">
      <t>ヒ</t>
    </rPh>
    <rPh sb="236" eb="237">
      <t>タカ</t>
    </rPh>
    <rPh sb="239" eb="241">
      <t>シセツ</t>
    </rPh>
    <rPh sb="242" eb="243">
      <t>アタラ</t>
    </rPh>
    <rPh sb="245" eb="247">
      <t>ゲンカ</t>
    </rPh>
    <rPh sb="247" eb="249">
      <t>ショウキャク</t>
    </rPh>
    <rPh sb="249" eb="250">
      <t>ヒ</t>
    </rPh>
    <rPh sb="251" eb="252">
      <t>タカ</t>
    </rPh>
    <rPh sb="261" eb="263">
      <t>ケイヒ</t>
    </rPh>
    <rPh sb="263" eb="265">
      <t>カイシュウ</t>
    </rPh>
    <rPh sb="265" eb="266">
      <t>リツ</t>
    </rPh>
    <rPh sb="272" eb="273">
      <t>コ</t>
    </rPh>
    <rPh sb="278" eb="280">
      <t>ヒツヨウ</t>
    </rPh>
    <rPh sb="281" eb="283">
      <t>ケイヒ</t>
    </rPh>
    <rPh sb="284" eb="287">
      <t>シヨウリョウ</t>
    </rPh>
    <rPh sb="288" eb="290">
      <t>カイシュウ</t>
    </rPh>
    <rPh sb="301" eb="304">
      <t>シヨウリョウ</t>
    </rPh>
    <rPh sb="305" eb="306">
      <t>タカ</t>
    </rPh>
    <rPh sb="310" eb="312">
      <t>ヨウイン</t>
    </rPh>
    <rPh sb="324" eb="326">
      <t>イッソウ</t>
    </rPh>
    <rPh sb="326" eb="328">
      <t>ケイヒ</t>
    </rPh>
    <rPh sb="329" eb="331">
      <t>サクゲン</t>
    </rPh>
    <rPh sb="332" eb="333">
      <t>ツト</t>
    </rPh>
    <rPh sb="340" eb="342">
      <t>シセツ</t>
    </rPh>
    <rPh sb="342" eb="345">
      <t>リヨウリツ</t>
    </rPh>
    <rPh sb="411" eb="413">
      <t>ダンタイ</t>
    </rPh>
    <rPh sb="414" eb="416">
      <t>ヒカク</t>
    </rPh>
    <rPh sb="419" eb="421">
      <t>ジャッカン</t>
    </rPh>
    <rPh sb="421" eb="422">
      <t>ヒク</t>
    </rPh>
    <rPh sb="429" eb="430">
      <t>ヒ</t>
    </rPh>
    <rPh sb="431" eb="432">
      <t>ツヅ</t>
    </rPh>
    <rPh sb="433" eb="436">
      <t>スイセンカ</t>
    </rPh>
    <rPh sb="437" eb="439">
      <t>ソクシン</t>
    </rPh>
    <rPh sb="440" eb="441">
      <t>ト</t>
    </rPh>
    <rPh sb="442" eb="443">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</si>
</sst>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4143536"/>
        <c:axId val="133845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0.11</c:v>
                </c:pt>
                <c:pt idx="3">
                  <c:v>0.05</c:v>
                </c:pt>
                <c:pt idx="4">
                  <c:v>0.04</c:v>
                </c:pt>
              </c:numCache>
            </c:numRef>
          </c:val>
          <c:smooth val="0"/>
        </c:ser>
        <c:dLbls>
          <c:showLegendKey val="0"/>
          <c:showVal val="0"/>
          <c:showCatName val="0"/>
          <c:showSerName val="0"/>
          <c:showPercent val="0"/>
          <c:showBubbleSize val="0"/>
        </c:dLbls>
        <c:marker val="1"/>
        <c:smooth val="0"/>
        <c:axId val="134143536"/>
        <c:axId val="133845152"/>
      </c:lineChart>
      <c:dateAx>
        <c:axId val="134143536"/>
        <c:scaling>
          <c:orientation val="minMax"/>
        </c:scaling>
        <c:delete val="1"/>
        <c:axPos val="b"/>
        <c:numFmt formatCode="ge" sourceLinked="1"/>
        <c:majorTickMark val="none"/>
        <c:minorTickMark val="none"/>
        <c:tickLblPos val="none"/>
        <c:crossAx val="133845152"/>
        <c:crosses val="autoZero"/>
        <c:auto val="1"/>
        <c:lblOffset val="100"/>
        <c:baseTimeUnit val="years"/>
      </c:dateAx>
      <c:valAx>
        <c:axId val="13384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14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4344088"/>
        <c:axId val="134344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40.56</c:v>
                </c:pt>
                <c:pt idx="1">
                  <c:v>41.59</c:v>
                </c:pt>
                <c:pt idx="2">
                  <c:v>42.31</c:v>
                </c:pt>
                <c:pt idx="3">
                  <c:v>43.65</c:v>
                </c:pt>
                <c:pt idx="4">
                  <c:v>43.58</c:v>
                </c:pt>
              </c:numCache>
            </c:numRef>
          </c:val>
          <c:smooth val="0"/>
        </c:ser>
        <c:dLbls>
          <c:showLegendKey val="0"/>
          <c:showVal val="0"/>
          <c:showCatName val="0"/>
          <c:showSerName val="0"/>
          <c:showPercent val="0"/>
          <c:showBubbleSize val="0"/>
        </c:dLbls>
        <c:marker val="1"/>
        <c:smooth val="0"/>
        <c:axId val="134344088"/>
        <c:axId val="134344480"/>
      </c:lineChart>
      <c:dateAx>
        <c:axId val="134344088"/>
        <c:scaling>
          <c:orientation val="minMax"/>
        </c:scaling>
        <c:delete val="1"/>
        <c:axPos val="b"/>
        <c:numFmt formatCode="ge" sourceLinked="1"/>
        <c:majorTickMark val="none"/>
        <c:minorTickMark val="none"/>
        <c:tickLblPos val="none"/>
        <c:crossAx val="134344480"/>
        <c:crosses val="autoZero"/>
        <c:auto val="1"/>
        <c:lblOffset val="100"/>
        <c:baseTimeUnit val="years"/>
      </c:dateAx>
      <c:valAx>
        <c:axId val="134344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344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67.599999999999994</c:v>
                </c:pt>
                <c:pt idx="1">
                  <c:v>73.260000000000005</c:v>
                </c:pt>
                <c:pt idx="2">
                  <c:v>75.53</c:v>
                </c:pt>
                <c:pt idx="3">
                  <c:v>77.38</c:v>
                </c:pt>
                <c:pt idx="4">
                  <c:v>79.05</c:v>
                </c:pt>
              </c:numCache>
            </c:numRef>
          </c:val>
        </c:ser>
        <c:dLbls>
          <c:showLegendKey val="0"/>
          <c:showVal val="0"/>
          <c:showCatName val="0"/>
          <c:showSerName val="0"/>
          <c:showPercent val="0"/>
          <c:showBubbleSize val="0"/>
        </c:dLbls>
        <c:gapWidth val="150"/>
        <c:axId val="134345656"/>
        <c:axId val="134346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79.88</c:v>
                </c:pt>
                <c:pt idx="1">
                  <c:v>80.47</c:v>
                </c:pt>
                <c:pt idx="2">
                  <c:v>81.3</c:v>
                </c:pt>
                <c:pt idx="3">
                  <c:v>82.2</c:v>
                </c:pt>
                <c:pt idx="4">
                  <c:v>82.35</c:v>
                </c:pt>
              </c:numCache>
            </c:numRef>
          </c:val>
          <c:smooth val="0"/>
        </c:ser>
        <c:dLbls>
          <c:showLegendKey val="0"/>
          <c:showVal val="0"/>
          <c:showCatName val="0"/>
          <c:showSerName val="0"/>
          <c:showPercent val="0"/>
          <c:showBubbleSize val="0"/>
        </c:dLbls>
        <c:marker val="1"/>
        <c:smooth val="0"/>
        <c:axId val="134345656"/>
        <c:axId val="134346048"/>
      </c:lineChart>
      <c:dateAx>
        <c:axId val="134345656"/>
        <c:scaling>
          <c:orientation val="minMax"/>
        </c:scaling>
        <c:delete val="1"/>
        <c:axPos val="b"/>
        <c:numFmt formatCode="ge" sourceLinked="1"/>
        <c:majorTickMark val="none"/>
        <c:minorTickMark val="none"/>
        <c:tickLblPos val="none"/>
        <c:crossAx val="134346048"/>
        <c:crosses val="autoZero"/>
        <c:auto val="1"/>
        <c:lblOffset val="100"/>
        <c:baseTimeUnit val="years"/>
      </c:dateAx>
      <c:valAx>
        <c:axId val="134346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345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93.69</c:v>
                </c:pt>
                <c:pt idx="1">
                  <c:v>98.73</c:v>
                </c:pt>
                <c:pt idx="2">
                  <c:v>98.82</c:v>
                </c:pt>
                <c:pt idx="3">
                  <c:v>101.01</c:v>
                </c:pt>
                <c:pt idx="4">
                  <c:v>107.81</c:v>
                </c:pt>
              </c:numCache>
            </c:numRef>
          </c:val>
        </c:ser>
        <c:dLbls>
          <c:showLegendKey val="0"/>
          <c:showVal val="0"/>
          <c:showCatName val="0"/>
          <c:showSerName val="0"/>
          <c:showPercent val="0"/>
          <c:showBubbleSize val="0"/>
        </c:dLbls>
        <c:gapWidth val="150"/>
        <c:axId val="133892680"/>
        <c:axId val="133962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90.33</c:v>
                </c:pt>
                <c:pt idx="1">
                  <c:v>91.52</c:v>
                </c:pt>
                <c:pt idx="2">
                  <c:v>94.73</c:v>
                </c:pt>
                <c:pt idx="3">
                  <c:v>96.59</c:v>
                </c:pt>
                <c:pt idx="4">
                  <c:v>101.24</c:v>
                </c:pt>
              </c:numCache>
            </c:numRef>
          </c:val>
          <c:smooth val="0"/>
        </c:ser>
        <c:dLbls>
          <c:showLegendKey val="0"/>
          <c:showVal val="0"/>
          <c:showCatName val="0"/>
          <c:showSerName val="0"/>
          <c:showPercent val="0"/>
          <c:showBubbleSize val="0"/>
        </c:dLbls>
        <c:marker val="1"/>
        <c:smooth val="0"/>
        <c:axId val="133892680"/>
        <c:axId val="133962984"/>
      </c:lineChart>
      <c:dateAx>
        <c:axId val="133892680"/>
        <c:scaling>
          <c:orientation val="minMax"/>
        </c:scaling>
        <c:delete val="1"/>
        <c:axPos val="b"/>
        <c:numFmt formatCode="ge" sourceLinked="1"/>
        <c:majorTickMark val="none"/>
        <c:minorTickMark val="none"/>
        <c:tickLblPos val="none"/>
        <c:crossAx val="133962984"/>
        <c:crosses val="autoZero"/>
        <c:auto val="1"/>
        <c:lblOffset val="100"/>
        <c:baseTimeUnit val="years"/>
      </c:dateAx>
      <c:valAx>
        <c:axId val="133962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892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10.57</c:v>
                </c:pt>
                <c:pt idx="1">
                  <c:v>11.96</c:v>
                </c:pt>
                <c:pt idx="2">
                  <c:v>13.34</c:v>
                </c:pt>
                <c:pt idx="3">
                  <c:v>14.73</c:v>
                </c:pt>
                <c:pt idx="4">
                  <c:v>24.45</c:v>
                </c:pt>
              </c:numCache>
            </c:numRef>
          </c:val>
        </c:ser>
        <c:dLbls>
          <c:showLegendKey val="0"/>
          <c:showVal val="0"/>
          <c:showCatName val="0"/>
          <c:showSerName val="0"/>
          <c:showPercent val="0"/>
          <c:showBubbleSize val="0"/>
        </c:dLbls>
        <c:gapWidth val="150"/>
        <c:axId val="134010672"/>
        <c:axId val="134011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11.43</c:v>
                </c:pt>
                <c:pt idx="1">
                  <c:v>11.86</c:v>
                </c:pt>
                <c:pt idx="2">
                  <c:v>12.99</c:v>
                </c:pt>
                <c:pt idx="3">
                  <c:v>13.6</c:v>
                </c:pt>
                <c:pt idx="4">
                  <c:v>22.34</c:v>
                </c:pt>
              </c:numCache>
            </c:numRef>
          </c:val>
          <c:smooth val="0"/>
        </c:ser>
        <c:dLbls>
          <c:showLegendKey val="0"/>
          <c:showVal val="0"/>
          <c:showCatName val="0"/>
          <c:showSerName val="0"/>
          <c:showPercent val="0"/>
          <c:showBubbleSize val="0"/>
        </c:dLbls>
        <c:marker val="1"/>
        <c:smooth val="0"/>
        <c:axId val="134010672"/>
        <c:axId val="134011056"/>
      </c:lineChart>
      <c:dateAx>
        <c:axId val="134010672"/>
        <c:scaling>
          <c:orientation val="minMax"/>
        </c:scaling>
        <c:delete val="1"/>
        <c:axPos val="b"/>
        <c:numFmt formatCode="ge" sourceLinked="1"/>
        <c:majorTickMark val="none"/>
        <c:minorTickMark val="none"/>
        <c:tickLblPos val="none"/>
        <c:crossAx val="134011056"/>
        <c:crosses val="autoZero"/>
        <c:auto val="1"/>
        <c:lblOffset val="100"/>
        <c:baseTimeUnit val="years"/>
      </c:dateAx>
      <c:valAx>
        <c:axId val="13401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010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3970000"/>
        <c:axId val="134081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33970000"/>
        <c:axId val="134081336"/>
      </c:lineChart>
      <c:dateAx>
        <c:axId val="133970000"/>
        <c:scaling>
          <c:orientation val="minMax"/>
        </c:scaling>
        <c:delete val="1"/>
        <c:axPos val="b"/>
        <c:numFmt formatCode="ge" sourceLinked="1"/>
        <c:majorTickMark val="none"/>
        <c:minorTickMark val="none"/>
        <c:tickLblPos val="none"/>
        <c:crossAx val="134081336"/>
        <c:crosses val="autoZero"/>
        <c:auto val="1"/>
        <c:lblOffset val="100"/>
        <c:baseTimeUnit val="years"/>
      </c:dateAx>
      <c:valAx>
        <c:axId val="134081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970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295.38</c:v>
                </c:pt>
                <c:pt idx="1">
                  <c:v>300.62</c:v>
                </c:pt>
                <c:pt idx="2">
                  <c:v>300.76</c:v>
                </c:pt>
                <c:pt idx="3">
                  <c:v>287.64</c:v>
                </c:pt>
                <c:pt idx="4">
                  <c:v>281.44</c:v>
                </c:pt>
              </c:numCache>
            </c:numRef>
          </c:val>
        </c:ser>
        <c:dLbls>
          <c:showLegendKey val="0"/>
          <c:showVal val="0"/>
          <c:showCatName val="0"/>
          <c:showSerName val="0"/>
          <c:showPercent val="0"/>
          <c:showBubbleSize val="0"/>
        </c:dLbls>
        <c:gapWidth val="150"/>
        <c:axId val="133114440"/>
        <c:axId val="13311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245.23</c:v>
                </c:pt>
                <c:pt idx="1">
                  <c:v>243.86</c:v>
                </c:pt>
                <c:pt idx="2">
                  <c:v>236.15</c:v>
                </c:pt>
                <c:pt idx="3">
                  <c:v>232.81</c:v>
                </c:pt>
                <c:pt idx="4">
                  <c:v>184.13</c:v>
                </c:pt>
              </c:numCache>
            </c:numRef>
          </c:val>
          <c:smooth val="0"/>
        </c:ser>
        <c:dLbls>
          <c:showLegendKey val="0"/>
          <c:showVal val="0"/>
          <c:showCatName val="0"/>
          <c:showSerName val="0"/>
          <c:showPercent val="0"/>
          <c:showBubbleSize val="0"/>
        </c:dLbls>
        <c:marker val="1"/>
        <c:smooth val="0"/>
        <c:axId val="133114440"/>
        <c:axId val="133114832"/>
      </c:lineChart>
      <c:dateAx>
        <c:axId val="133114440"/>
        <c:scaling>
          <c:orientation val="minMax"/>
        </c:scaling>
        <c:delete val="1"/>
        <c:axPos val="b"/>
        <c:numFmt formatCode="ge" sourceLinked="1"/>
        <c:majorTickMark val="none"/>
        <c:minorTickMark val="none"/>
        <c:tickLblPos val="none"/>
        <c:crossAx val="133114832"/>
        <c:crosses val="autoZero"/>
        <c:auto val="1"/>
        <c:lblOffset val="100"/>
        <c:baseTimeUnit val="years"/>
      </c:dateAx>
      <c:valAx>
        <c:axId val="13311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114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6216.78</c:v>
                </c:pt>
                <c:pt idx="1">
                  <c:v>10331.64</c:v>
                </c:pt>
                <c:pt idx="2">
                  <c:v>7464.95</c:v>
                </c:pt>
                <c:pt idx="3">
                  <c:v>4196.63</c:v>
                </c:pt>
                <c:pt idx="4">
                  <c:v>310.33999999999997</c:v>
                </c:pt>
              </c:numCache>
            </c:numRef>
          </c:val>
        </c:ser>
        <c:dLbls>
          <c:showLegendKey val="0"/>
          <c:showVal val="0"/>
          <c:showCatName val="0"/>
          <c:showSerName val="0"/>
          <c:showPercent val="0"/>
          <c:showBubbleSize val="0"/>
        </c:dLbls>
        <c:gapWidth val="150"/>
        <c:axId val="134443136"/>
        <c:axId val="134443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477.59</c:v>
                </c:pt>
                <c:pt idx="1">
                  <c:v>341.28</c:v>
                </c:pt>
                <c:pt idx="2">
                  <c:v>243.58</c:v>
                </c:pt>
                <c:pt idx="3">
                  <c:v>290.19</c:v>
                </c:pt>
                <c:pt idx="4">
                  <c:v>63.22</c:v>
                </c:pt>
              </c:numCache>
            </c:numRef>
          </c:val>
          <c:smooth val="0"/>
        </c:ser>
        <c:dLbls>
          <c:showLegendKey val="0"/>
          <c:showVal val="0"/>
          <c:showCatName val="0"/>
          <c:showSerName val="0"/>
          <c:showPercent val="0"/>
          <c:showBubbleSize val="0"/>
        </c:dLbls>
        <c:marker val="1"/>
        <c:smooth val="0"/>
        <c:axId val="134443136"/>
        <c:axId val="134443528"/>
      </c:lineChart>
      <c:dateAx>
        <c:axId val="134443136"/>
        <c:scaling>
          <c:orientation val="minMax"/>
        </c:scaling>
        <c:delete val="1"/>
        <c:axPos val="b"/>
        <c:numFmt formatCode="ge" sourceLinked="1"/>
        <c:majorTickMark val="none"/>
        <c:minorTickMark val="none"/>
        <c:tickLblPos val="none"/>
        <c:crossAx val="134443528"/>
        <c:crosses val="autoZero"/>
        <c:auto val="1"/>
        <c:lblOffset val="100"/>
        <c:baseTimeUnit val="years"/>
      </c:dateAx>
      <c:valAx>
        <c:axId val="134443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44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1856.14</c:v>
                </c:pt>
                <c:pt idx="1">
                  <c:v>2108.9299999999998</c:v>
                </c:pt>
                <c:pt idx="2">
                  <c:v>2181.9499999999998</c:v>
                </c:pt>
                <c:pt idx="3">
                  <c:v>2162.2800000000002</c:v>
                </c:pt>
                <c:pt idx="4">
                  <c:v>2104.91</c:v>
                </c:pt>
              </c:numCache>
            </c:numRef>
          </c:val>
        </c:ser>
        <c:dLbls>
          <c:showLegendKey val="0"/>
          <c:showVal val="0"/>
          <c:showCatName val="0"/>
          <c:showSerName val="0"/>
          <c:showPercent val="0"/>
          <c:showBubbleSize val="0"/>
        </c:dLbls>
        <c:gapWidth val="150"/>
        <c:axId val="134442744"/>
        <c:axId val="134444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1812.65</c:v>
                </c:pt>
                <c:pt idx="1">
                  <c:v>1764.87</c:v>
                </c:pt>
                <c:pt idx="2">
                  <c:v>1622.51</c:v>
                </c:pt>
                <c:pt idx="3">
                  <c:v>1569.13</c:v>
                </c:pt>
                <c:pt idx="4">
                  <c:v>1436</c:v>
                </c:pt>
              </c:numCache>
            </c:numRef>
          </c:val>
          <c:smooth val="0"/>
        </c:ser>
        <c:dLbls>
          <c:showLegendKey val="0"/>
          <c:showVal val="0"/>
          <c:showCatName val="0"/>
          <c:showSerName val="0"/>
          <c:showPercent val="0"/>
          <c:showBubbleSize val="0"/>
        </c:dLbls>
        <c:marker val="1"/>
        <c:smooth val="0"/>
        <c:axId val="134442744"/>
        <c:axId val="134444704"/>
      </c:lineChart>
      <c:dateAx>
        <c:axId val="134442744"/>
        <c:scaling>
          <c:orientation val="minMax"/>
        </c:scaling>
        <c:delete val="1"/>
        <c:axPos val="b"/>
        <c:numFmt formatCode="ge" sourceLinked="1"/>
        <c:majorTickMark val="none"/>
        <c:minorTickMark val="none"/>
        <c:tickLblPos val="none"/>
        <c:crossAx val="134444704"/>
        <c:crosses val="autoZero"/>
        <c:auto val="1"/>
        <c:lblOffset val="100"/>
        <c:baseTimeUnit val="years"/>
      </c:dateAx>
      <c:valAx>
        <c:axId val="134444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442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85.2</c:v>
                </c:pt>
                <c:pt idx="1">
                  <c:v>92.52</c:v>
                </c:pt>
                <c:pt idx="2">
                  <c:v>91.28</c:v>
                </c:pt>
                <c:pt idx="3">
                  <c:v>90.84</c:v>
                </c:pt>
                <c:pt idx="4">
                  <c:v>104.06</c:v>
                </c:pt>
              </c:numCache>
            </c:numRef>
          </c:val>
        </c:ser>
        <c:dLbls>
          <c:showLegendKey val="0"/>
          <c:showVal val="0"/>
          <c:showCatName val="0"/>
          <c:showSerName val="0"/>
          <c:showPercent val="0"/>
          <c:showBubbleSize val="0"/>
        </c:dLbls>
        <c:gapWidth val="150"/>
        <c:axId val="133114048"/>
        <c:axId val="133113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59.35</c:v>
                </c:pt>
                <c:pt idx="1">
                  <c:v>60.75</c:v>
                </c:pt>
                <c:pt idx="2">
                  <c:v>62.83</c:v>
                </c:pt>
                <c:pt idx="3">
                  <c:v>64.63</c:v>
                </c:pt>
                <c:pt idx="4">
                  <c:v>66.56</c:v>
                </c:pt>
              </c:numCache>
            </c:numRef>
          </c:val>
          <c:smooth val="0"/>
        </c:ser>
        <c:dLbls>
          <c:showLegendKey val="0"/>
          <c:showVal val="0"/>
          <c:showCatName val="0"/>
          <c:showSerName val="0"/>
          <c:showPercent val="0"/>
          <c:showBubbleSize val="0"/>
        </c:dLbls>
        <c:marker val="1"/>
        <c:smooth val="0"/>
        <c:axId val="133114048"/>
        <c:axId val="133113656"/>
      </c:lineChart>
      <c:dateAx>
        <c:axId val="133114048"/>
        <c:scaling>
          <c:orientation val="minMax"/>
        </c:scaling>
        <c:delete val="1"/>
        <c:axPos val="b"/>
        <c:numFmt formatCode="ge" sourceLinked="1"/>
        <c:majorTickMark val="none"/>
        <c:minorTickMark val="none"/>
        <c:tickLblPos val="none"/>
        <c:crossAx val="133113656"/>
        <c:crosses val="autoZero"/>
        <c:auto val="1"/>
        <c:lblOffset val="100"/>
        <c:baseTimeUnit val="years"/>
      </c:dateAx>
      <c:valAx>
        <c:axId val="133113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11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261.74</c:v>
                </c:pt>
                <c:pt idx="1">
                  <c:v>237.78</c:v>
                </c:pt>
                <c:pt idx="2">
                  <c:v>239.47</c:v>
                </c:pt>
                <c:pt idx="3">
                  <c:v>241.78</c:v>
                </c:pt>
                <c:pt idx="4">
                  <c:v>208.23</c:v>
                </c:pt>
              </c:numCache>
            </c:numRef>
          </c:val>
        </c:ser>
        <c:dLbls>
          <c:showLegendKey val="0"/>
          <c:showVal val="0"/>
          <c:showCatName val="0"/>
          <c:showSerName val="0"/>
          <c:showPercent val="0"/>
          <c:showBubbleSize val="0"/>
        </c:dLbls>
        <c:gapWidth val="150"/>
        <c:axId val="134445880"/>
        <c:axId val="134446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260.48</c:v>
                </c:pt>
                <c:pt idx="1">
                  <c:v>256</c:v>
                </c:pt>
                <c:pt idx="2">
                  <c:v>250.43</c:v>
                </c:pt>
                <c:pt idx="3">
                  <c:v>245.75</c:v>
                </c:pt>
                <c:pt idx="4">
                  <c:v>244.29</c:v>
                </c:pt>
              </c:numCache>
            </c:numRef>
          </c:val>
          <c:smooth val="0"/>
        </c:ser>
        <c:dLbls>
          <c:showLegendKey val="0"/>
          <c:showVal val="0"/>
          <c:showCatName val="0"/>
          <c:showSerName val="0"/>
          <c:showPercent val="0"/>
          <c:showBubbleSize val="0"/>
        </c:dLbls>
        <c:marker val="1"/>
        <c:smooth val="0"/>
        <c:axId val="134445880"/>
        <c:axId val="134446272"/>
      </c:lineChart>
      <c:dateAx>
        <c:axId val="134445880"/>
        <c:scaling>
          <c:orientation val="minMax"/>
        </c:scaling>
        <c:delete val="1"/>
        <c:axPos val="b"/>
        <c:numFmt formatCode="ge" sourceLinked="1"/>
        <c:majorTickMark val="none"/>
        <c:minorTickMark val="none"/>
        <c:tickLblPos val="none"/>
        <c:crossAx val="134446272"/>
        <c:crosses val="autoZero"/>
        <c:auto val="1"/>
        <c:lblOffset val="100"/>
        <c:baseTimeUnit val="years"/>
      </c:dateAx>
      <c:valAx>
        <c:axId val="134446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445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【99.53】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【154.95】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【59.45】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【21.63】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N13" zoomScaleNormal="100" workbookViewId="0">
      <selection activeCell="CE25" sqref="CE2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加西市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45842</v>
      </c>
      <c r="AM8" s="64"/>
      <c r="AN8" s="64"/>
      <c r="AO8" s="64"/>
      <c r="AP8" s="64"/>
      <c r="AQ8" s="64"/>
      <c r="AR8" s="64"/>
      <c r="AS8" s="64"/>
      <c r="AT8" s="63">
        <f>データ!S6</f>
        <v>150.97999999999999</v>
      </c>
      <c r="AU8" s="63"/>
      <c r="AV8" s="63"/>
      <c r="AW8" s="63"/>
      <c r="AX8" s="63"/>
      <c r="AY8" s="63"/>
      <c r="AZ8" s="63"/>
      <c r="BA8" s="63"/>
      <c r="BB8" s="63">
        <f>データ!T6</f>
        <v>303.63</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31.29</v>
      </c>
      <c r="J10" s="63"/>
      <c r="K10" s="63"/>
      <c r="L10" s="63"/>
      <c r="M10" s="63"/>
      <c r="N10" s="63"/>
      <c r="O10" s="63"/>
      <c r="P10" s="63">
        <f>データ!O6</f>
        <v>33.74</v>
      </c>
      <c r="Q10" s="63"/>
      <c r="R10" s="63"/>
      <c r="S10" s="63"/>
      <c r="T10" s="63"/>
      <c r="U10" s="63"/>
      <c r="V10" s="63"/>
      <c r="W10" s="63">
        <f>データ!P6</f>
        <v>85.1</v>
      </c>
      <c r="X10" s="63"/>
      <c r="Y10" s="63"/>
      <c r="Z10" s="63"/>
      <c r="AA10" s="63"/>
      <c r="AB10" s="63"/>
      <c r="AC10" s="63"/>
      <c r="AD10" s="64">
        <f>データ!Q6</f>
        <v>3650</v>
      </c>
      <c r="AE10" s="64"/>
      <c r="AF10" s="64"/>
      <c r="AG10" s="64"/>
      <c r="AH10" s="64"/>
      <c r="AI10" s="64"/>
      <c r="AJ10" s="64"/>
      <c r="AK10" s="2"/>
      <c r="AL10" s="64">
        <f>データ!U6</f>
        <v>15419</v>
      </c>
      <c r="AM10" s="64"/>
      <c r="AN10" s="64"/>
      <c r="AO10" s="64"/>
      <c r="AP10" s="64"/>
      <c r="AQ10" s="64"/>
      <c r="AR10" s="64"/>
      <c r="AS10" s="64"/>
      <c r="AT10" s="63">
        <f>データ!V6</f>
        <v>12.41</v>
      </c>
      <c r="AU10" s="63"/>
      <c r="AV10" s="63"/>
      <c r="AW10" s="63"/>
      <c r="AX10" s="63"/>
      <c r="AY10" s="63"/>
      <c r="AZ10" s="63"/>
      <c r="BA10" s="63"/>
      <c r="BB10" s="63">
        <f>データ!W6</f>
        <v>1242.47</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282201</v>
      </c>
      <c r="D6" s="31">
        <f t="shared" si="3"/>
        <v>46</v>
      </c>
      <c r="E6" s="31">
        <f t="shared" si="3"/>
        <v>17</v>
      </c>
      <c r="F6" s="31">
        <f t="shared" si="3"/>
        <v>4</v>
      </c>
      <c r="G6" s="31">
        <f t="shared" si="3"/>
        <v>0</v>
      </c>
      <c r="H6" s="31" t="str">
        <f t="shared" si="3"/>
        <v>兵庫県　加西市</v>
      </c>
      <c r="I6" s="31" t="str">
        <f t="shared" si="3"/>
        <v>法適用</v>
      </c>
      <c r="J6" s="31" t="str">
        <f t="shared" si="3"/>
        <v>下水道事業</v>
      </c>
      <c r="K6" s="31" t="str">
        <f t="shared" si="3"/>
        <v>特定環境保全公共下水道</v>
      </c>
      <c r="L6" s="31" t="str">
        <f t="shared" si="3"/>
        <v>D2</v>
      </c>
      <c r="M6" s="32" t="str">
        <f t="shared" si="3"/>
        <v>-</v>
      </c>
      <c r="N6" s="32">
        <f t="shared" si="3"/>
        <v>31.29</v>
      </c>
      <c r="O6" s="32">
        <f t="shared" si="3"/>
        <v>33.74</v>
      </c>
      <c r="P6" s="32">
        <f t="shared" si="3"/>
        <v>85.1</v>
      </c>
      <c r="Q6" s="32">
        <f t="shared" si="3"/>
        <v>3650</v>
      </c>
      <c r="R6" s="32">
        <f t="shared" si="3"/>
        <v>45842</v>
      </c>
      <c r="S6" s="32">
        <f t="shared" si="3"/>
        <v>150.97999999999999</v>
      </c>
      <c r="T6" s="32">
        <f t="shared" si="3"/>
        <v>303.63</v>
      </c>
      <c r="U6" s="32">
        <f t="shared" si="3"/>
        <v>15419</v>
      </c>
      <c r="V6" s="32">
        <f t="shared" si="3"/>
        <v>12.41</v>
      </c>
      <c r="W6" s="32">
        <f t="shared" si="3"/>
        <v>1242.47</v>
      </c>
      <c r="X6" s="33">
        <f>IF(X7="",NA(),X7)</f>
        <v>93.69</v>
      </c>
      <c r="Y6" s="33">
        <f t="shared" ref="Y6:AG6" si="4">IF(Y7="",NA(),Y7)</f>
        <v>98.73</v>
      </c>
      <c r="Z6" s="33">
        <f t="shared" si="4"/>
        <v>98.82</v>
      </c>
      <c r="AA6" s="33">
        <f t="shared" si="4"/>
        <v>101.01</v>
      </c>
      <c r="AB6" s="33">
        <f t="shared" si="4"/>
        <v>107.81</v>
      </c>
      <c r="AC6" s="33">
        <f t="shared" si="4"/>
        <v>90.33</v>
      </c>
      <c r="AD6" s="33">
        <f t="shared" si="4"/>
        <v>91.52</v>
      </c>
      <c r="AE6" s="33">
        <f t="shared" si="4"/>
        <v>94.73</v>
      </c>
      <c r="AF6" s="33">
        <f t="shared" si="4"/>
        <v>96.59</v>
      </c>
      <c r="AG6" s="33">
        <f t="shared" si="4"/>
        <v>101.24</v>
      </c>
      <c r="AH6" s="32" t="str">
        <f>IF(AH7="","",IF(AH7="-","【-】","【"&amp;SUBSTITUTE(TEXT(AH7,"#,##0.00"),"-","△")&amp;"】"))</f>
        <v>【99.53】</v>
      </c>
      <c r="AI6" s="33">
        <f>IF(AI7="",NA(),AI7)</f>
        <v>295.38</v>
      </c>
      <c r="AJ6" s="33">
        <f t="shared" ref="AJ6:AR6" si="5">IF(AJ7="",NA(),AJ7)</f>
        <v>300.62</v>
      </c>
      <c r="AK6" s="33">
        <f t="shared" si="5"/>
        <v>300.76</v>
      </c>
      <c r="AL6" s="33">
        <f t="shared" si="5"/>
        <v>287.64</v>
      </c>
      <c r="AM6" s="33">
        <f t="shared" si="5"/>
        <v>281.44</v>
      </c>
      <c r="AN6" s="33">
        <f t="shared" si="5"/>
        <v>245.23</v>
      </c>
      <c r="AO6" s="33">
        <f t="shared" si="5"/>
        <v>243.86</v>
      </c>
      <c r="AP6" s="33">
        <f t="shared" si="5"/>
        <v>236.15</v>
      </c>
      <c r="AQ6" s="33">
        <f t="shared" si="5"/>
        <v>232.81</v>
      </c>
      <c r="AR6" s="33">
        <f t="shared" si="5"/>
        <v>184.13</v>
      </c>
      <c r="AS6" s="32" t="str">
        <f>IF(AS7="","",IF(AS7="-","【-】","【"&amp;SUBSTITUTE(TEXT(AS7,"#,##0.00"),"-","△")&amp;"】"))</f>
        <v>【154.95】</v>
      </c>
      <c r="AT6" s="33">
        <f>IF(AT7="",NA(),AT7)</f>
        <v>6216.78</v>
      </c>
      <c r="AU6" s="33">
        <f t="shared" ref="AU6:BC6" si="6">IF(AU7="",NA(),AU7)</f>
        <v>10331.64</v>
      </c>
      <c r="AV6" s="33">
        <f t="shared" si="6"/>
        <v>7464.95</v>
      </c>
      <c r="AW6" s="33">
        <f t="shared" si="6"/>
        <v>4196.63</v>
      </c>
      <c r="AX6" s="33">
        <f t="shared" si="6"/>
        <v>310.33999999999997</v>
      </c>
      <c r="AY6" s="33">
        <f t="shared" si="6"/>
        <v>477.59</v>
      </c>
      <c r="AZ6" s="33">
        <f t="shared" si="6"/>
        <v>341.28</v>
      </c>
      <c r="BA6" s="33">
        <f t="shared" si="6"/>
        <v>243.58</v>
      </c>
      <c r="BB6" s="33">
        <f t="shared" si="6"/>
        <v>290.19</v>
      </c>
      <c r="BC6" s="33">
        <f t="shared" si="6"/>
        <v>63.22</v>
      </c>
      <c r="BD6" s="32" t="str">
        <f>IF(BD7="","",IF(BD7="-","【-】","【"&amp;SUBSTITUTE(TEXT(BD7,"#,##0.00"),"-","△")&amp;"】"))</f>
        <v>【59.45】</v>
      </c>
      <c r="BE6" s="33">
        <f>IF(BE7="",NA(),BE7)</f>
        <v>1856.14</v>
      </c>
      <c r="BF6" s="33">
        <f t="shared" ref="BF6:BN6" si="7">IF(BF7="",NA(),BF7)</f>
        <v>2108.9299999999998</v>
      </c>
      <c r="BG6" s="33">
        <f t="shared" si="7"/>
        <v>2181.9499999999998</v>
      </c>
      <c r="BH6" s="33">
        <f t="shared" si="7"/>
        <v>2162.2800000000002</v>
      </c>
      <c r="BI6" s="33">
        <f t="shared" si="7"/>
        <v>2104.91</v>
      </c>
      <c r="BJ6" s="33">
        <f t="shared" si="7"/>
        <v>1812.65</v>
      </c>
      <c r="BK6" s="33">
        <f t="shared" si="7"/>
        <v>1764.87</v>
      </c>
      <c r="BL6" s="33">
        <f t="shared" si="7"/>
        <v>1622.51</v>
      </c>
      <c r="BM6" s="33">
        <f t="shared" si="7"/>
        <v>1569.13</v>
      </c>
      <c r="BN6" s="33">
        <f t="shared" si="7"/>
        <v>1436</v>
      </c>
      <c r="BO6" s="32" t="str">
        <f>IF(BO7="","",IF(BO7="-","【-】","【"&amp;SUBSTITUTE(TEXT(BO7,"#,##0.00"),"-","△")&amp;"】"))</f>
        <v>【1,479.31】</v>
      </c>
      <c r="BP6" s="33">
        <f>IF(BP7="",NA(),BP7)</f>
        <v>85.2</v>
      </c>
      <c r="BQ6" s="33">
        <f t="shared" ref="BQ6:BY6" si="8">IF(BQ7="",NA(),BQ7)</f>
        <v>92.52</v>
      </c>
      <c r="BR6" s="33">
        <f t="shared" si="8"/>
        <v>91.28</v>
      </c>
      <c r="BS6" s="33">
        <f t="shared" si="8"/>
        <v>90.84</v>
      </c>
      <c r="BT6" s="33">
        <f t="shared" si="8"/>
        <v>104.06</v>
      </c>
      <c r="BU6" s="33">
        <f t="shared" si="8"/>
        <v>59.35</v>
      </c>
      <c r="BV6" s="33">
        <f t="shared" si="8"/>
        <v>60.75</v>
      </c>
      <c r="BW6" s="33">
        <f t="shared" si="8"/>
        <v>62.83</v>
      </c>
      <c r="BX6" s="33">
        <f t="shared" si="8"/>
        <v>64.63</v>
      </c>
      <c r="BY6" s="33">
        <f t="shared" si="8"/>
        <v>66.56</v>
      </c>
      <c r="BZ6" s="32" t="str">
        <f>IF(BZ7="","",IF(BZ7="-","【-】","【"&amp;SUBSTITUTE(TEXT(BZ7,"#,##0.00"),"-","△")&amp;"】"))</f>
        <v>【63.50】</v>
      </c>
      <c r="CA6" s="33">
        <f>IF(CA7="",NA(),CA7)</f>
        <v>261.74</v>
      </c>
      <c r="CB6" s="33">
        <f t="shared" ref="CB6:CJ6" si="9">IF(CB7="",NA(),CB7)</f>
        <v>237.78</v>
      </c>
      <c r="CC6" s="33">
        <f t="shared" si="9"/>
        <v>239.47</v>
      </c>
      <c r="CD6" s="33">
        <f t="shared" si="9"/>
        <v>241.78</v>
      </c>
      <c r="CE6" s="33">
        <f t="shared" si="9"/>
        <v>208.23</v>
      </c>
      <c r="CF6" s="33">
        <f t="shared" si="9"/>
        <v>260.48</v>
      </c>
      <c r="CG6" s="33">
        <f t="shared" si="9"/>
        <v>256</v>
      </c>
      <c r="CH6" s="33">
        <f t="shared" si="9"/>
        <v>250.43</v>
      </c>
      <c r="CI6" s="33">
        <f t="shared" si="9"/>
        <v>245.75</v>
      </c>
      <c r="CJ6" s="33">
        <f t="shared" si="9"/>
        <v>244.29</v>
      </c>
      <c r="CK6" s="32" t="str">
        <f>IF(CK7="","",IF(CK7="-","【-】","【"&amp;SUBSTITUTE(TEXT(CK7,"#,##0.00"),"-","△")&amp;"】"))</f>
        <v>【253.12】</v>
      </c>
      <c r="CL6" s="33" t="str">
        <f>IF(CL7="",NA(),CL7)</f>
        <v>-</v>
      </c>
      <c r="CM6" s="33" t="str">
        <f t="shared" ref="CM6:CU6" si="10">IF(CM7="",NA(),CM7)</f>
        <v>-</v>
      </c>
      <c r="CN6" s="33" t="str">
        <f t="shared" si="10"/>
        <v>-</v>
      </c>
      <c r="CO6" s="33" t="str">
        <f t="shared" si="10"/>
        <v>-</v>
      </c>
      <c r="CP6" s="33" t="str">
        <f t="shared" si="10"/>
        <v>-</v>
      </c>
      <c r="CQ6" s="33">
        <f t="shared" si="10"/>
        <v>40.56</v>
      </c>
      <c r="CR6" s="33">
        <f t="shared" si="10"/>
        <v>41.59</v>
      </c>
      <c r="CS6" s="33">
        <f t="shared" si="10"/>
        <v>42.31</v>
      </c>
      <c r="CT6" s="33">
        <f t="shared" si="10"/>
        <v>43.65</v>
      </c>
      <c r="CU6" s="33">
        <f t="shared" si="10"/>
        <v>43.58</v>
      </c>
      <c r="CV6" s="32" t="str">
        <f>IF(CV7="","",IF(CV7="-","【-】","【"&amp;SUBSTITUTE(TEXT(CV7,"#,##0.00"),"-","△")&amp;"】"))</f>
        <v>【41.06】</v>
      </c>
      <c r="CW6" s="33">
        <f>IF(CW7="",NA(),CW7)</f>
        <v>67.599999999999994</v>
      </c>
      <c r="CX6" s="33">
        <f t="shared" ref="CX6:DF6" si="11">IF(CX7="",NA(),CX7)</f>
        <v>73.260000000000005</v>
      </c>
      <c r="CY6" s="33">
        <f t="shared" si="11"/>
        <v>75.53</v>
      </c>
      <c r="CZ6" s="33">
        <f t="shared" si="11"/>
        <v>77.38</v>
      </c>
      <c r="DA6" s="33">
        <f t="shared" si="11"/>
        <v>79.05</v>
      </c>
      <c r="DB6" s="33">
        <f t="shared" si="11"/>
        <v>79.88</v>
      </c>
      <c r="DC6" s="33">
        <f t="shared" si="11"/>
        <v>80.47</v>
      </c>
      <c r="DD6" s="33">
        <f t="shared" si="11"/>
        <v>81.3</v>
      </c>
      <c r="DE6" s="33">
        <f t="shared" si="11"/>
        <v>82.2</v>
      </c>
      <c r="DF6" s="33">
        <f t="shared" si="11"/>
        <v>82.35</v>
      </c>
      <c r="DG6" s="32" t="str">
        <f>IF(DG7="","",IF(DG7="-","【-】","【"&amp;SUBSTITUTE(TEXT(DG7,"#,##0.00"),"-","△")&amp;"】"))</f>
        <v>【80.39】</v>
      </c>
      <c r="DH6" s="33">
        <f>IF(DH7="",NA(),DH7)</f>
        <v>10.57</v>
      </c>
      <c r="DI6" s="33">
        <f t="shared" ref="DI6:DQ6" si="12">IF(DI7="",NA(),DI7)</f>
        <v>11.96</v>
      </c>
      <c r="DJ6" s="33">
        <f t="shared" si="12"/>
        <v>13.34</v>
      </c>
      <c r="DK6" s="33">
        <f t="shared" si="12"/>
        <v>14.73</v>
      </c>
      <c r="DL6" s="33">
        <f t="shared" si="12"/>
        <v>24.45</v>
      </c>
      <c r="DM6" s="33">
        <f t="shared" si="12"/>
        <v>11.43</v>
      </c>
      <c r="DN6" s="33">
        <f t="shared" si="12"/>
        <v>11.86</v>
      </c>
      <c r="DO6" s="33">
        <f t="shared" si="12"/>
        <v>12.99</v>
      </c>
      <c r="DP6" s="33">
        <f t="shared" si="12"/>
        <v>13.6</v>
      </c>
      <c r="DQ6" s="33">
        <f t="shared" si="12"/>
        <v>22.34</v>
      </c>
      <c r="DR6" s="32" t="str">
        <f>IF(DR7="","",IF(DR7="-","【-】","【"&amp;SUBSTITUTE(TEXT(DR7,"#,##0.00"),"-","△")&amp;"】"))</f>
        <v>【21.63】</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2">
        <f t="shared" si="13"/>
        <v>0</v>
      </c>
      <c r="EC6" s="32" t="str">
        <f>IF(EC7="","",IF(EC7="-","【-】","【"&amp;SUBSTITUTE(TEXT(EC7,"#,##0.00"),"-","△")&amp;"】"))</f>
        <v>【0.00】</v>
      </c>
      <c r="ED6" s="32">
        <f>IF(ED7="",NA(),ED7)</f>
        <v>0</v>
      </c>
      <c r="EE6" s="32">
        <f t="shared" ref="EE6:EM6" si="14">IF(EE7="",NA(),EE7)</f>
        <v>0</v>
      </c>
      <c r="EF6" s="32">
        <f t="shared" si="14"/>
        <v>0</v>
      </c>
      <c r="EG6" s="32">
        <f t="shared" si="14"/>
        <v>0</v>
      </c>
      <c r="EH6" s="32">
        <f t="shared" si="14"/>
        <v>0</v>
      </c>
      <c r="EI6" s="33">
        <f t="shared" si="14"/>
        <v>0.1</v>
      </c>
      <c r="EJ6" s="33">
        <f t="shared" si="14"/>
        <v>0.1</v>
      </c>
      <c r="EK6" s="33">
        <f t="shared" si="14"/>
        <v>0.11</v>
      </c>
      <c r="EL6" s="33">
        <f t="shared" si="14"/>
        <v>0.05</v>
      </c>
      <c r="EM6" s="33">
        <f t="shared" si="14"/>
        <v>0.04</v>
      </c>
      <c r="EN6" s="32" t="str">
        <f>IF(EN7="","",IF(EN7="-","【-】","【"&amp;SUBSTITUTE(TEXT(EN7,"#,##0.00"),"-","△")&amp;"】"))</f>
        <v>【0.05】</v>
      </c>
    </row>
    <row r="7" spans="1:147" s="34" customFormat="1">
      <c r="A7" s="26"/>
      <c r="B7" s="35">
        <v>2014</v>
      </c>
      <c r="C7" s="35">
        <v>282201</v>
      </c>
      <c r="D7" s="35">
        <v>46</v>
      </c>
      <c r="E7" s="35">
        <v>17</v>
      </c>
      <c r="F7" s="35">
        <v>4</v>
      </c>
      <c r="G7" s="35">
        <v>0</v>
      </c>
      <c r="H7" s="35" t="s">
        <v>96</v>
      </c>
      <c r="I7" s="35" t="s">
        <v>97</v>
      </c>
      <c r="J7" s="35" t="s">
        <v>98</v>
      </c>
      <c r="K7" s="35" t="s">
        <v>99</v>
      </c>
      <c r="L7" s="35" t="s">
        <v>100</v>
      </c>
      <c r="M7" s="36" t="s">
        <v>101</v>
      </c>
      <c r="N7" s="36">
        <v>31.29</v>
      </c>
      <c r="O7" s="36">
        <v>33.74</v>
      </c>
      <c r="P7" s="36">
        <v>85.1</v>
      </c>
      <c r="Q7" s="36">
        <v>3650</v>
      </c>
      <c r="R7" s="36">
        <v>45842</v>
      </c>
      <c r="S7" s="36">
        <v>150.97999999999999</v>
      </c>
      <c r="T7" s="36">
        <v>303.63</v>
      </c>
      <c r="U7" s="36">
        <v>15419</v>
      </c>
      <c r="V7" s="36">
        <v>12.41</v>
      </c>
      <c r="W7" s="36">
        <v>1242.47</v>
      </c>
      <c r="X7" s="36">
        <v>93.69</v>
      </c>
      <c r="Y7" s="36">
        <v>98.73</v>
      </c>
      <c r="Z7" s="36">
        <v>98.82</v>
      </c>
      <c r="AA7" s="36">
        <v>101.01</v>
      </c>
      <c r="AB7" s="36">
        <v>107.81</v>
      </c>
      <c r="AC7" s="36">
        <v>90.33</v>
      </c>
      <c r="AD7" s="36">
        <v>91.52</v>
      </c>
      <c r="AE7" s="36">
        <v>94.73</v>
      </c>
      <c r="AF7" s="36">
        <v>96.59</v>
      </c>
      <c r="AG7" s="36">
        <v>101.24</v>
      </c>
      <c r="AH7" s="36">
        <v>99.53</v>
      </c>
      <c r="AI7" s="36">
        <v>295.38</v>
      </c>
      <c r="AJ7" s="36">
        <v>300.62</v>
      </c>
      <c r="AK7" s="36">
        <v>300.76</v>
      </c>
      <c r="AL7" s="36">
        <v>287.64</v>
      </c>
      <c r="AM7" s="36">
        <v>281.44</v>
      </c>
      <c r="AN7" s="36">
        <v>245.23</v>
      </c>
      <c r="AO7" s="36">
        <v>243.86</v>
      </c>
      <c r="AP7" s="36">
        <v>236.15</v>
      </c>
      <c r="AQ7" s="36">
        <v>232.81</v>
      </c>
      <c r="AR7" s="36">
        <v>184.13</v>
      </c>
      <c r="AS7" s="36">
        <v>154.94999999999999</v>
      </c>
      <c r="AT7" s="36">
        <v>6216.78</v>
      </c>
      <c r="AU7" s="36">
        <v>10331.64</v>
      </c>
      <c r="AV7" s="36">
        <v>7464.95</v>
      </c>
      <c r="AW7" s="36">
        <v>4196.63</v>
      </c>
      <c r="AX7" s="36">
        <v>310.33999999999997</v>
      </c>
      <c r="AY7" s="36">
        <v>477.59</v>
      </c>
      <c r="AZ7" s="36">
        <v>341.28</v>
      </c>
      <c r="BA7" s="36">
        <v>243.58</v>
      </c>
      <c r="BB7" s="36">
        <v>290.19</v>
      </c>
      <c r="BC7" s="36">
        <v>63.22</v>
      </c>
      <c r="BD7" s="36">
        <v>59.45</v>
      </c>
      <c r="BE7" s="36">
        <v>1856.14</v>
      </c>
      <c r="BF7" s="36">
        <v>2108.9299999999998</v>
      </c>
      <c r="BG7" s="36">
        <v>2181.9499999999998</v>
      </c>
      <c r="BH7" s="36">
        <v>2162.2800000000002</v>
      </c>
      <c r="BI7" s="36">
        <v>2104.91</v>
      </c>
      <c r="BJ7" s="36">
        <v>1812.65</v>
      </c>
      <c r="BK7" s="36">
        <v>1764.87</v>
      </c>
      <c r="BL7" s="36">
        <v>1622.51</v>
      </c>
      <c r="BM7" s="36">
        <v>1569.13</v>
      </c>
      <c r="BN7" s="36">
        <v>1436</v>
      </c>
      <c r="BO7" s="36">
        <v>1479.31</v>
      </c>
      <c r="BP7" s="36">
        <v>85.2</v>
      </c>
      <c r="BQ7" s="36">
        <v>92.52</v>
      </c>
      <c r="BR7" s="36">
        <v>91.28</v>
      </c>
      <c r="BS7" s="36">
        <v>90.84</v>
      </c>
      <c r="BT7" s="36">
        <v>104.06</v>
      </c>
      <c r="BU7" s="36">
        <v>59.35</v>
      </c>
      <c r="BV7" s="36">
        <v>60.75</v>
      </c>
      <c r="BW7" s="36">
        <v>62.83</v>
      </c>
      <c r="BX7" s="36">
        <v>64.63</v>
      </c>
      <c r="BY7" s="36">
        <v>66.56</v>
      </c>
      <c r="BZ7" s="36">
        <v>63.5</v>
      </c>
      <c r="CA7" s="36">
        <v>261.74</v>
      </c>
      <c r="CB7" s="36">
        <v>237.78</v>
      </c>
      <c r="CC7" s="36">
        <v>239.47</v>
      </c>
      <c r="CD7" s="36">
        <v>241.78</v>
      </c>
      <c r="CE7" s="36">
        <v>208.23</v>
      </c>
      <c r="CF7" s="36">
        <v>260.48</v>
      </c>
      <c r="CG7" s="36">
        <v>256</v>
      </c>
      <c r="CH7" s="36">
        <v>250.43</v>
      </c>
      <c r="CI7" s="36">
        <v>245.75</v>
      </c>
      <c r="CJ7" s="36">
        <v>244.29</v>
      </c>
      <c r="CK7" s="36">
        <v>253.12</v>
      </c>
      <c r="CL7" s="36" t="s">
        <v>101</v>
      </c>
      <c r="CM7" s="36" t="s">
        <v>101</v>
      </c>
      <c r="CN7" s="36" t="s">
        <v>101</v>
      </c>
      <c r="CO7" s="36" t="s">
        <v>101</v>
      </c>
      <c r="CP7" s="36" t="s">
        <v>101</v>
      </c>
      <c r="CQ7" s="36">
        <v>40.56</v>
      </c>
      <c r="CR7" s="36">
        <v>41.59</v>
      </c>
      <c r="CS7" s="36">
        <v>42.31</v>
      </c>
      <c r="CT7" s="36">
        <v>43.65</v>
      </c>
      <c r="CU7" s="36">
        <v>43.58</v>
      </c>
      <c r="CV7" s="36">
        <v>41.06</v>
      </c>
      <c r="CW7" s="36">
        <v>67.599999999999994</v>
      </c>
      <c r="CX7" s="36">
        <v>73.260000000000005</v>
      </c>
      <c r="CY7" s="36">
        <v>75.53</v>
      </c>
      <c r="CZ7" s="36">
        <v>77.38</v>
      </c>
      <c r="DA7" s="36">
        <v>79.05</v>
      </c>
      <c r="DB7" s="36">
        <v>79.88</v>
      </c>
      <c r="DC7" s="36">
        <v>80.47</v>
      </c>
      <c r="DD7" s="36">
        <v>81.3</v>
      </c>
      <c r="DE7" s="36">
        <v>82.2</v>
      </c>
      <c r="DF7" s="36">
        <v>82.35</v>
      </c>
      <c r="DG7" s="36">
        <v>80.39</v>
      </c>
      <c r="DH7" s="36">
        <v>10.57</v>
      </c>
      <c r="DI7" s="36">
        <v>11.96</v>
      </c>
      <c r="DJ7" s="36">
        <v>13.34</v>
      </c>
      <c r="DK7" s="36">
        <v>14.73</v>
      </c>
      <c r="DL7" s="36">
        <v>24.45</v>
      </c>
      <c r="DM7" s="36">
        <v>11.43</v>
      </c>
      <c r="DN7" s="36">
        <v>11.86</v>
      </c>
      <c r="DO7" s="36">
        <v>12.99</v>
      </c>
      <c r="DP7" s="36">
        <v>13.6</v>
      </c>
      <c r="DQ7" s="36">
        <v>22.34</v>
      </c>
      <c r="DR7" s="36">
        <v>21.63</v>
      </c>
      <c r="DS7" s="36">
        <v>0</v>
      </c>
      <c r="DT7" s="36">
        <v>0</v>
      </c>
      <c r="DU7" s="36">
        <v>0</v>
      </c>
      <c r="DV7" s="36">
        <v>0</v>
      </c>
      <c r="DW7" s="36">
        <v>0</v>
      </c>
      <c r="DX7" s="36">
        <v>0</v>
      </c>
      <c r="DY7" s="36">
        <v>0</v>
      </c>
      <c r="DZ7" s="36">
        <v>0</v>
      </c>
      <c r="EA7" s="36">
        <v>0</v>
      </c>
      <c r="EB7" s="36">
        <v>0</v>
      </c>
      <c r="EC7" s="36">
        <v>0</v>
      </c>
      <c r="ED7" s="36">
        <v>0</v>
      </c>
      <c r="EE7" s="36">
        <v>0</v>
      </c>
      <c r="EF7" s="36">
        <v>0</v>
      </c>
      <c r="EG7" s="36">
        <v>0</v>
      </c>
      <c r="EH7" s="36">
        <v>0</v>
      </c>
      <c r="EI7" s="36">
        <v>0.1</v>
      </c>
      <c r="EJ7" s="36">
        <v>0.1</v>
      </c>
      <c r="EK7" s="36">
        <v>0.11</v>
      </c>
      <c r="EL7" s="36">
        <v>0.05</v>
      </c>
      <c r="EM7" s="36">
        <v>0.04</v>
      </c>
      <c r="EN7" s="36">
        <v>0.05</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中井 孝浩</cp:lastModifiedBy>
  <cp:lastPrinted>2016-02-16T04:20:11Z</cp:lastPrinted>
  <dcterms:created xsi:type="dcterms:W3CDTF">2016-02-03T07:47:36Z</dcterms:created>
  <dcterms:modified xsi:type="dcterms:W3CDTF">2016-02-22T04:15:24Z</dcterms:modified>
  <cp:category/>
</cp:coreProperties>
</file>