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2.下水道事業(共有)D\25県調査関係\市町振興課\27年度\28.2.16経営戦略最終\"/>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W8" i="4"/>
  <c r="P8" i="4"/>
  <c r="I8" i="4"/>
  <c r="B6"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<sst xmlns="http://schemas.openxmlformats.org/spreadsheetml/2006/main" count="225" uniqueCount="110">
  <si>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</si>
  <si>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</si>
  <si>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</si>
  <si>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</si>
  <si>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</si>
  <si>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</si>
  <si>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</si>
  <si>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</si>
  <si>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</si>
  <si>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</si>
  <si>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</si>
  <si>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</si>
  <si>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</si>
  <si>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</si>
  <si>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</si>
  <si>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</si>
  <si>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</si>
  <si>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</si>
  <si>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</si>
  <si>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</si>
  <si>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</si>
  <si>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</si>
  <si>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</si>
  <si>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</si>
  <si>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</si>
  <si>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</si>
  <si>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</si>
  <si>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</si>
  <si>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</si>
  <si>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</si>
  <si>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</si>
  <si>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</si>
  <si>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</si>
  <si>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</si>
  <si>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</si>
  <si>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</si>
  <si>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</si>
  <si>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</si>
  <si>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</si>
  <si>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</si>
  <si>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</si>
  <si>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</si>
  <si>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</si>
  <si>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</si>
  <si>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</si>
  <si>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</si>
  <si>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</si>
  <si>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</si>
  <si>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</si>
  <si>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</si>
  <si>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</si>
  <si>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</si>
  <si>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</si>
  <si>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</si>
  <si>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</si>
  <si>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</si>
  <si>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</si>
  <si>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</si>
  <si>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</si>
  <si>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</si>
  <si>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</si>
  <si>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</si>
  <si>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</si>
  <si>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</si>
  <si>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</si>
  <si>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</si>
  <si>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</si>
  <si>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</si>
  <si>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</si>
  <si>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</si>
  <si>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</si>
  <si>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</si>
  <si>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</si>
  <si>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</si>
  <si>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</si>
  <si>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</si>
  <si>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</si>
  <si>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</si>
  <si>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</si>
  <si>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</si>
  <si>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</si>
  <si>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</si>
  <si>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</si>
  <si>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</si>
  <si>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</si>
  <si>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</si>
  <si>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</si>
  <si>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</si>
  <si>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</si>
  <si>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</si>
  <si>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</si>
  <si>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</si>
  <si>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</si>
  <si>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</si>
  <si>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</si>
  <si>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</si>
  <si>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加西市</t>
  </si>
  <si>
    <t>法適用</t>
  </si>
  <si>
    <t>下水道事業</t>
  </si>
  <si>
    <t>公共下水道</t>
  </si>
  <si>
    <t>Cd2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</si>
  <si>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</si>
  <si>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</si>
  <si>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</si>
  <si>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</si>
  <si>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</si>
  <si>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</si>
  <si>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経営成績を示す①経常収支比率は、100％を大きく上回っていますが、多額の一般会計繰入金を繰入していることも要因になっています。
　②累積欠損金比率は、ここ数年黒字が続いているために、改善してきています。
　③流動比率は地方公営企業会計制度の改正により、平成26年度より大きく下がっていますが、全国平均よりは、大きく上回っています。
　④企業債残高対事業規模は、全国平均を大きく下回っており、公共下水道においては、適正な数値となっています。⑤経費回収率は、100％を超えており使用料で経費を賄えています。いずれも使用料が高いことも要因となっていますので、より一層経費の削減に努めます。
　⑥汚水処理原価は、類似団体に比べると低くなっているものの、資本費が高く全国平均を上回っています。これは、短期間に下水道整備をしたことにより、施設が新しく減価償却費が高いからです。
　⑦施設利用率については本市には公共下水道の処理施設がないため比較できません。
　⑧水洗化率については、類似団体よりは高くなっているものの、引き続き水洗化の促進に努め、接続率の向上に努めます。</t>
    <rPh sb="1" eb="3">
      <t>ケイエイ</t>
    </rPh>
    <rPh sb="3" eb="5">
      <t>セイセキ</t>
    </rPh>
    <rPh sb="6" eb="7">
      <t>シメ</t>
    </rPh>
    <rPh sb="9" eb="11">
      <t>ケイジョウ</t>
    </rPh>
    <rPh sb="11" eb="13">
      <t>シュウシ</t>
    </rPh>
    <rPh sb="13" eb="15">
      <t>ヒリツ</t>
    </rPh>
    <rPh sb="22" eb="23">
      <t>オオ</t>
    </rPh>
    <rPh sb="25" eb="27">
      <t>ウワマワ</t>
    </rPh>
    <rPh sb="34" eb="36">
      <t>タガク</t>
    </rPh>
    <rPh sb="37" eb="39">
      <t>イッパン</t>
    </rPh>
    <rPh sb="39" eb="41">
      <t>カイケイ</t>
    </rPh>
    <rPh sb="41" eb="43">
      <t>クリイレ</t>
    </rPh>
    <rPh sb="43" eb="44">
      <t>キン</t>
    </rPh>
    <rPh sb="45" eb="47">
      <t>クリイレ</t>
    </rPh>
    <rPh sb="54" eb="56">
      <t>ヨウイン</t>
    </rPh>
    <rPh sb="67" eb="69">
      <t>ルイセキ</t>
    </rPh>
    <rPh sb="69" eb="71">
      <t>ケッソン</t>
    </rPh>
    <rPh sb="71" eb="72">
      <t>キン</t>
    </rPh>
    <rPh sb="72" eb="74">
      <t>ヒリツ</t>
    </rPh>
    <rPh sb="78" eb="80">
      <t>スウネン</t>
    </rPh>
    <rPh sb="80" eb="82">
      <t>クロジ</t>
    </rPh>
    <rPh sb="83" eb="84">
      <t>ツヅ</t>
    </rPh>
    <rPh sb="92" eb="94">
      <t>カイゼン</t>
    </rPh>
    <rPh sb="105" eb="107">
      <t>リュウドウ</t>
    </rPh>
    <rPh sb="107" eb="109">
      <t>ヒリツ</t>
    </rPh>
    <rPh sb="110" eb="112">
      <t>チホウ</t>
    </rPh>
    <rPh sb="112" eb="114">
      <t>コウエイ</t>
    </rPh>
    <rPh sb="114" eb="116">
      <t>キギョウ</t>
    </rPh>
    <rPh sb="116" eb="118">
      <t>カイケイ</t>
    </rPh>
    <rPh sb="118" eb="120">
      <t>セイド</t>
    </rPh>
    <rPh sb="121" eb="123">
      <t>カイセイ</t>
    </rPh>
    <rPh sb="127" eb="129">
      <t>ヘイセイ</t>
    </rPh>
    <rPh sb="131" eb="133">
      <t>ネンド</t>
    </rPh>
    <rPh sb="135" eb="136">
      <t>オオ</t>
    </rPh>
    <rPh sb="138" eb="139">
      <t>サ</t>
    </rPh>
    <rPh sb="147" eb="149">
      <t>ゼンコク</t>
    </rPh>
    <rPh sb="149" eb="151">
      <t>ヘイキン</t>
    </rPh>
    <rPh sb="155" eb="156">
      <t>オオ</t>
    </rPh>
    <rPh sb="158" eb="160">
      <t>ウワマワ</t>
    </rPh>
    <rPh sb="169" eb="171">
      <t>キギョウ</t>
    </rPh>
    <rPh sb="171" eb="172">
      <t>サイ</t>
    </rPh>
    <rPh sb="172" eb="174">
      <t>ザンダカ</t>
    </rPh>
    <rPh sb="174" eb="175">
      <t>タイ</t>
    </rPh>
    <rPh sb="175" eb="177">
      <t>ジギョウ</t>
    </rPh>
    <rPh sb="177" eb="179">
      <t>キボ</t>
    </rPh>
    <rPh sb="181" eb="183">
      <t>ゼンコク</t>
    </rPh>
    <rPh sb="183" eb="185">
      <t>ヘイキン</t>
    </rPh>
    <rPh sb="186" eb="187">
      <t>オオ</t>
    </rPh>
    <rPh sb="189" eb="191">
      <t>シタマワ</t>
    </rPh>
    <rPh sb="196" eb="198">
      <t>コウキョウ</t>
    </rPh>
    <rPh sb="198" eb="201">
      <t>ゲスイドウ</t>
    </rPh>
    <rPh sb="207" eb="209">
      <t>テキセイ</t>
    </rPh>
    <rPh sb="210" eb="212">
      <t>スウチ</t>
    </rPh>
    <rPh sb="221" eb="223">
      <t>ケイヒ</t>
    </rPh>
    <rPh sb="223" eb="225">
      <t>カイシュウ</t>
    </rPh>
    <rPh sb="225" eb="226">
      <t>リツ</t>
    </rPh>
    <rPh sb="233" eb="234">
      <t>コ</t>
    </rPh>
    <rPh sb="238" eb="241">
      <t>シヨウリョウ</t>
    </rPh>
    <rPh sb="242" eb="244">
      <t>ケイヒ</t>
    </rPh>
    <rPh sb="245" eb="246">
      <t>マカナ</t>
    </rPh>
    <rPh sb="256" eb="259">
      <t>シヨウリョウ</t>
    </rPh>
    <rPh sb="260" eb="261">
      <t>タカ</t>
    </rPh>
    <rPh sb="265" eb="267">
      <t>ヨウイン</t>
    </rPh>
    <rPh sb="279" eb="281">
      <t>イッソウ</t>
    </rPh>
    <rPh sb="281" eb="283">
      <t>ケイヒ</t>
    </rPh>
    <rPh sb="284" eb="286">
      <t>サクゲン</t>
    </rPh>
    <rPh sb="287" eb="288">
      <t>ツト</t>
    </rPh>
    <rPh sb="295" eb="297">
      <t>オスイ</t>
    </rPh>
    <rPh sb="297" eb="299">
      <t>ショリ</t>
    </rPh>
    <rPh sb="299" eb="301">
      <t>ゲンカ</t>
    </rPh>
    <rPh sb="303" eb="305">
      <t>ルイジ</t>
    </rPh>
    <rPh sb="305" eb="307">
      <t>ダンタイ</t>
    </rPh>
    <rPh sb="308" eb="309">
      <t>クラ</t>
    </rPh>
    <rPh sb="312" eb="313">
      <t>ヒク</t>
    </rPh>
    <rPh sb="323" eb="325">
      <t>シホン</t>
    </rPh>
    <rPh sb="325" eb="326">
      <t>ヒ</t>
    </rPh>
    <rPh sb="327" eb="328">
      <t>タカ</t>
    </rPh>
    <rPh sb="329" eb="331">
      <t>ゼンコク</t>
    </rPh>
    <rPh sb="331" eb="333">
      <t>ヘイキン</t>
    </rPh>
    <rPh sb="334" eb="336">
      <t>ウワマワ</t>
    </rPh>
    <rPh sb="346" eb="349">
      <t>タンキカン</t>
    </rPh>
    <rPh sb="350" eb="353">
      <t>ゲスイドウ</t>
    </rPh>
    <rPh sb="353" eb="355">
      <t>セイビ</t>
    </rPh>
    <rPh sb="364" eb="366">
      <t>シセツ</t>
    </rPh>
    <rPh sb="367" eb="368">
      <t>アタラ</t>
    </rPh>
    <rPh sb="370" eb="372">
      <t>ゲンカ</t>
    </rPh>
    <rPh sb="372" eb="374">
      <t>ショウキャク</t>
    </rPh>
    <rPh sb="374" eb="375">
      <t>ヒ</t>
    </rPh>
    <rPh sb="376" eb="377">
      <t>タカ</t>
    </rPh>
    <rPh sb="386" eb="388">
      <t>シセツ</t>
    </rPh>
    <rPh sb="388" eb="391">
      <t>リヨウリツ</t>
    </rPh>
    <rPh sb="426" eb="429">
      <t>スイセンカ</t>
    </rPh>
    <rPh sb="429" eb="430">
      <t>リツ</t>
    </rPh>
    <rPh sb="436" eb="438">
      <t>ルイジ</t>
    </rPh>
    <rPh sb="438" eb="440">
      <t>ダンタイ</t>
    </rPh>
    <rPh sb="443" eb="444">
      <t>タカ</t>
    </rPh>
    <rPh sb="454" eb="455">
      <t>ヒ</t>
    </rPh>
    <rPh sb="456" eb="457">
      <t>ツヅ</t>
    </rPh>
    <rPh sb="458" eb="461">
      <t>スイセンカ</t>
    </rPh>
    <rPh sb="462" eb="464">
      <t>ソクシン</t>
    </rPh>
    <rPh sb="465" eb="466">
      <t>ツト</t>
    </rPh>
    <rPh sb="468" eb="470">
      <t>セツゾク</t>
    </rPh>
    <rPh sb="470" eb="471">
      <t>リツ</t>
    </rPh>
    <rPh sb="472" eb="474">
      <t>コウジョウ</t>
    </rPh>
    <rPh sb="475" eb="476">
      <t>ツト</t>
    </rPh>
    <phoneticPr fontId="4"/>
  </si>
  <si>
    <t>　①有形固定資産減価償却率は、類似団体と比べると数値が若干高いものの平成２６年度末で28.65％となっており、全体の耐用年数は７割以上残っています。
　②管渠老朽化率は法定耐用年数を超えた管渠はなく、管渠については比較的新しくなっています。</t>
    <rPh sb="2" eb="4">
      <t>ユウケイ</t>
    </rPh>
    <rPh sb="4" eb="6">
      <t>コテイ</t>
    </rPh>
    <rPh sb="6" eb="8">
      <t>シサン</t>
    </rPh>
    <rPh sb="8" eb="10">
      <t>ゲンカ</t>
    </rPh>
    <rPh sb="10" eb="12">
      <t>ショウキャク</t>
    </rPh>
    <rPh sb="12" eb="13">
      <t>リツ</t>
    </rPh>
    <rPh sb="15" eb="17">
      <t>ルイジ</t>
    </rPh>
    <rPh sb="17" eb="19">
      <t>ダンタイ</t>
    </rPh>
    <rPh sb="20" eb="21">
      <t>クラ</t>
    </rPh>
    <rPh sb="24" eb="26">
      <t>スウチ</t>
    </rPh>
    <rPh sb="27" eb="29">
      <t>ジャッカン</t>
    </rPh>
    <rPh sb="29" eb="30">
      <t>タカ</t>
    </rPh>
    <rPh sb="34" eb="36">
      <t>ヘイセイ</t>
    </rPh>
    <rPh sb="38" eb="40">
      <t>ネンド</t>
    </rPh>
    <rPh sb="40" eb="41">
      <t>マツ</t>
    </rPh>
    <rPh sb="55" eb="57">
      <t>ゼンタイ</t>
    </rPh>
    <rPh sb="58" eb="60">
      <t>タイヨウ</t>
    </rPh>
    <rPh sb="60" eb="62">
      <t>ネンスウ</t>
    </rPh>
    <rPh sb="64" eb="65">
      <t>ワリ</t>
    </rPh>
    <rPh sb="65" eb="67">
      <t>イジョウ</t>
    </rPh>
    <rPh sb="67" eb="68">
      <t>ノコ</t>
    </rPh>
    <rPh sb="77" eb="79">
      <t>カンキョ</t>
    </rPh>
    <rPh sb="79" eb="82">
      <t>ロウキュウカ</t>
    </rPh>
    <rPh sb="82" eb="83">
      <t>リツ</t>
    </rPh>
    <rPh sb="84" eb="86">
      <t>ホウテイ</t>
    </rPh>
    <rPh sb="86" eb="88">
      <t>タイヨウ</t>
    </rPh>
    <rPh sb="88" eb="90">
      <t>ネンスウ</t>
    </rPh>
    <rPh sb="91" eb="92">
      <t>コ</t>
    </rPh>
    <rPh sb="94" eb="95">
      <t>カン</t>
    </rPh>
    <rPh sb="95" eb="96">
      <t>キョ</t>
    </rPh>
    <rPh sb="100" eb="101">
      <t>クダ</t>
    </rPh>
    <rPh sb="101" eb="102">
      <t>キョ</t>
    </rPh>
    <rPh sb="107" eb="110">
      <t>ヒカクテキ</t>
    </rPh>
    <rPh sb="110" eb="111">
      <t>アタラ</t>
    </rPh>
    <phoneticPr fontId="4"/>
  </si>
  <si>
    <t>　公共下水道事業については、水洗化率も高く、使用料収入も多く、汚水処理原価も低く健全経営となっています。しかし、下水道事業全体では、事業効率の悪い農業集落排水事業、コミュニティ・プラント事業を含めると、赤字となっており非常に厳しい経営になっています。引き続き水洗化の促進と経費の節減に取り組みます。また、今後は経営戦略等を策定し、効率的な下水道経営に努めます。</t>
    <rPh sb="1" eb="3">
      <t>コウキョウ</t>
    </rPh>
    <rPh sb="3" eb="6">
      <t>ゲスイドウ</t>
    </rPh>
    <rPh sb="6" eb="8">
      <t>ジギョウ</t>
    </rPh>
    <rPh sb="14" eb="17">
      <t>スイセンカ</t>
    </rPh>
    <rPh sb="17" eb="18">
      <t>リツ</t>
    </rPh>
    <rPh sb="19" eb="20">
      <t>タカ</t>
    </rPh>
    <rPh sb="22" eb="25">
      <t>シヨウリョウ</t>
    </rPh>
    <rPh sb="25" eb="27">
      <t>シュウニュウ</t>
    </rPh>
    <rPh sb="28" eb="29">
      <t>オオ</t>
    </rPh>
    <rPh sb="31" eb="33">
      <t>オスイ</t>
    </rPh>
    <rPh sb="33" eb="35">
      <t>ショリ</t>
    </rPh>
    <rPh sb="35" eb="37">
      <t>ゲンカ</t>
    </rPh>
    <rPh sb="38" eb="39">
      <t>ヒク</t>
    </rPh>
    <rPh sb="40" eb="42">
      <t>ケンゼン</t>
    </rPh>
    <rPh sb="42" eb="44">
      <t>ケイエイ</t>
    </rPh>
    <rPh sb="56" eb="59">
      <t>ゲスイドウ</t>
    </rPh>
    <rPh sb="59" eb="61">
      <t>ジギョウ</t>
    </rPh>
    <rPh sb="61" eb="63">
      <t>ゼンタイ</t>
    </rPh>
    <rPh sb="66" eb="68">
      <t>ジギョウ</t>
    </rPh>
    <rPh sb="68" eb="70">
      <t>コウリツ</t>
    </rPh>
    <rPh sb="71" eb="72">
      <t>ワル</t>
    </rPh>
    <rPh sb="73" eb="75">
      <t>ノウギョウ</t>
    </rPh>
    <rPh sb="75" eb="77">
      <t>シュウラク</t>
    </rPh>
    <rPh sb="77" eb="79">
      <t>ハイスイ</t>
    </rPh>
    <rPh sb="79" eb="81">
      <t>ジギョウ</t>
    </rPh>
    <rPh sb="93" eb="95">
      <t>ジギョウ</t>
    </rPh>
    <rPh sb="96" eb="97">
      <t>フク</t>
    </rPh>
    <rPh sb="101" eb="103">
      <t>アカジ</t>
    </rPh>
    <rPh sb="109" eb="111">
      <t>ヒジョウ</t>
    </rPh>
    <rPh sb="112" eb="113">
      <t>キビ</t>
    </rPh>
    <rPh sb="115" eb="117">
      <t>ケイエイ</t>
    </rPh>
    <rPh sb="125" eb="126">
      <t>ヒ</t>
    </rPh>
    <rPh sb="127" eb="128">
      <t>ツヅ</t>
    </rPh>
    <rPh sb="129" eb="132">
      <t>スイセンカ</t>
    </rPh>
    <rPh sb="133" eb="135">
      <t>ソクシン</t>
    </rPh>
    <rPh sb="136" eb="138">
      <t>ケイヒ</t>
    </rPh>
    <rPh sb="139" eb="141">
      <t>セツゲン</t>
    </rPh>
    <rPh sb="142" eb="143">
      <t>ト</t>
    </rPh>
    <rPh sb="144" eb="145">
      <t>ク</t>
    </rPh>
    <rPh sb="152" eb="154">
      <t>コンゴ</t>
    </rPh>
    <rPh sb="155" eb="157">
      <t>ケイエイ</t>
    </rPh>
    <rPh sb="157" eb="159">
      <t>センリャク</t>
    </rPh>
    <rPh sb="159" eb="160">
      <t>トウ</t>
    </rPh>
    <rPh sb="161" eb="163">
      <t>サクテイ</t>
    </rPh>
    <rPh sb="165" eb="168">
      <t>コウリツテキ</t>
    </rPh>
    <rPh sb="169" eb="172">
      <t>ゲスイドウ</t>
    </rPh>
    <rPh sb="172" eb="174">
      <t>ケイエイ</t>
    </rPh>
    <rPh sb="175" eb="176">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</si>
</sst>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1367648"/>
        <c:axId val="131368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0.09</c:v>
                </c:pt>
                <c:pt idx="2">
                  <c:v>7.0000000000000007E-2</c:v>
                </c:pt>
                <c:pt idx="3">
                  <c:v>0.14000000000000001</c:v>
                </c:pt>
                <c:pt idx="4">
                  <c:v>0.03</c:v>
                </c:pt>
              </c:numCache>
            </c:numRef>
          </c:val>
          <c:smooth val="0"/>
        </c:ser>
        <c:dLbls>
          <c:showLegendKey val="0"/>
          <c:showVal val="0"/>
          <c:showCatName val="0"/>
          <c:showSerName val="0"/>
          <c:showPercent val="0"/>
          <c:showBubbleSize val="0"/>
        </c:dLbls>
        <c:marker val="1"/>
        <c:smooth val="0"/>
        <c:axId val="131367648"/>
        <c:axId val="131368040"/>
      </c:lineChart>
      <c:dateAx>
        <c:axId val="131367648"/>
        <c:scaling>
          <c:orientation val="minMax"/>
        </c:scaling>
        <c:delete val="1"/>
        <c:axPos val="b"/>
        <c:numFmt formatCode="ge" sourceLinked="1"/>
        <c:majorTickMark val="none"/>
        <c:minorTickMark val="none"/>
        <c:tickLblPos val="none"/>
        <c:crossAx val="131368040"/>
        <c:crosses val="autoZero"/>
        <c:auto val="1"/>
        <c:lblOffset val="100"/>
        <c:baseTimeUnit val="years"/>
      </c:dateAx>
      <c:valAx>
        <c:axId val="131368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3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3396432"/>
        <c:axId val="133396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49.64</c:v>
                </c:pt>
                <c:pt idx="1">
                  <c:v>50.74</c:v>
                </c:pt>
                <c:pt idx="2">
                  <c:v>49.29</c:v>
                </c:pt>
                <c:pt idx="3">
                  <c:v>50.32</c:v>
                </c:pt>
                <c:pt idx="4">
                  <c:v>49.89</c:v>
                </c:pt>
              </c:numCache>
            </c:numRef>
          </c:val>
          <c:smooth val="0"/>
        </c:ser>
        <c:dLbls>
          <c:showLegendKey val="0"/>
          <c:showVal val="0"/>
          <c:showCatName val="0"/>
          <c:showSerName val="0"/>
          <c:showPercent val="0"/>
          <c:showBubbleSize val="0"/>
        </c:dLbls>
        <c:marker val="1"/>
        <c:smooth val="0"/>
        <c:axId val="133396432"/>
        <c:axId val="133396824"/>
      </c:lineChart>
      <c:dateAx>
        <c:axId val="133396432"/>
        <c:scaling>
          <c:orientation val="minMax"/>
        </c:scaling>
        <c:delete val="1"/>
        <c:axPos val="b"/>
        <c:numFmt formatCode="ge" sourceLinked="1"/>
        <c:majorTickMark val="none"/>
        <c:minorTickMark val="none"/>
        <c:tickLblPos val="none"/>
        <c:crossAx val="133396824"/>
        <c:crosses val="autoZero"/>
        <c:auto val="1"/>
        <c:lblOffset val="100"/>
        <c:baseTimeUnit val="years"/>
      </c:dateAx>
      <c:valAx>
        <c:axId val="133396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39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91.52</c:v>
                </c:pt>
                <c:pt idx="1">
                  <c:v>92.09</c:v>
                </c:pt>
                <c:pt idx="2">
                  <c:v>93.26</c:v>
                </c:pt>
                <c:pt idx="3">
                  <c:v>95.22</c:v>
                </c:pt>
                <c:pt idx="4">
                  <c:v>96.1</c:v>
                </c:pt>
              </c:numCache>
            </c:numRef>
          </c:val>
        </c:ser>
        <c:dLbls>
          <c:showLegendKey val="0"/>
          <c:showVal val="0"/>
          <c:showCatName val="0"/>
          <c:showSerName val="0"/>
          <c:showPercent val="0"/>
          <c:showBubbleSize val="0"/>
        </c:dLbls>
        <c:gapWidth val="150"/>
        <c:axId val="133398000"/>
        <c:axId val="133398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85.43</c:v>
                </c:pt>
                <c:pt idx="1">
                  <c:v>85.1</c:v>
                </c:pt>
                <c:pt idx="2">
                  <c:v>84.31</c:v>
                </c:pt>
                <c:pt idx="3">
                  <c:v>84.57</c:v>
                </c:pt>
                <c:pt idx="4">
                  <c:v>84.73</c:v>
                </c:pt>
              </c:numCache>
            </c:numRef>
          </c:val>
          <c:smooth val="0"/>
        </c:ser>
        <c:dLbls>
          <c:showLegendKey val="0"/>
          <c:showVal val="0"/>
          <c:showCatName val="0"/>
          <c:showSerName val="0"/>
          <c:showPercent val="0"/>
          <c:showBubbleSize val="0"/>
        </c:dLbls>
        <c:marker val="1"/>
        <c:smooth val="0"/>
        <c:axId val="133398000"/>
        <c:axId val="133398392"/>
      </c:lineChart>
      <c:dateAx>
        <c:axId val="133398000"/>
        <c:scaling>
          <c:orientation val="minMax"/>
        </c:scaling>
        <c:delete val="1"/>
        <c:axPos val="b"/>
        <c:numFmt formatCode="ge" sourceLinked="1"/>
        <c:majorTickMark val="none"/>
        <c:minorTickMark val="none"/>
        <c:tickLblPos val="none"/>
        <c:crossAx val="133398392"/>
        <c:crosses val="autoZero"/>
        <c:auto val="1"/>
        <c:lblOffset val="100"/>
        <c:baseTimeUnit val="years"/>
      </c:dateAx>
      <c:valAx>
        <c:axId val="133398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39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128.19</c:v>
                </c:pt>
                <c:pt idx="1">
                  <c:v>116.89</c:v>
                </c:pt>
                <c:pt idx="2">
                  <c:v>117.24</c:v>
                </c:pt>
                <c:pt idx="3">
                  <c:v>124.58</c:v>
                </c:pt>
                <c:pt idx="4">
                  <c:v>119.69</c:v>
                </c:pt>
              </c:numCache>
            </c:numRef>
          </c:val>
        </c:ser>
        <c:dLbls>
          <c:showLegendKey val="0"/>
          <c:showVal val="0"/>
          <c:showCatName val="0"/>
          <c:showSerName val="0"/>
          <c:showPercent val="0"/>
          <c:showBubbleSize val="0"/>
        </c:dLbls>
        <c:gapWidth val="150"/>
        <c:axId val="131369216"/>
        <c:axId val="131369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105.94</c:v>
                </c:pt>
                <c:pt idx="1">
                  <c:v>102.68</c:v>
                </c:pt>
                <c:pt idx="2">
                  <c:v>102.09</c:v>
                </c:pt>
                <c:pt idx="3">
                  <c:v>104.18</c:v>
                </c:pt>
                <c:pt idx="4">
                  <c:v>108.69</c:v>
                </c:pt>
              </c:numCache>
            </c:numRef>
          </c:val>
          <c:smooth val="0"/>
        </c:ser>
        <c:dLbls>
          <c:showLegendKey val="0"/>
          <c:showVal val="0"/>
          <c:showCatName val="0"/>
          <c:showSerName val="0"/>
          <c:showPercent val="0"/>
          <c:showBubbleSize val="0"/>
        </c:dLbls>
        <c:marker val="1"/>
        <c:smooth val="0"/>
        <c:axId val="131369216"/>
        <c:axId val="131369608"/>
      </c:lineChart>
      <c:dateAx>
        <c:axId val="131369216"/>
        <c:scaling>
          <c:orientation val="minMax"/>
        </c:scaling>
        <c:delete val="1"/>
        <c:axPos val="b"/>
        <c:numFmt formatCode="ge" sourceLinked="1"/>
        <c:majorTickMark val="none"/>
        <c:minorTickMark val="none"/>
        <c:tickLblPos val="none"/>
        <c:crossAx val="131369608"/>
        <c:crosses val="autoZero"/>
        <c:auto val="1"/>
        <c:lblOffset val="100"/>
        <c:baseTimeUnit val="years"/>
      </c:dateAx>
      <c:valAx>
        <c:axId val="131369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36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12.06</c:v>
                </c:pt>
                <c:pt idx="1">
                  <c:v>13.32</c:v>
                </c:pt>
                <c:pt idx="2">
                  <c:v>14.56</c:v>
                </c:pt>
                <c:pt idx="3">
                  <c:v>15.72</c:v>
                </c:pt>
                <c:pt idx="4">
                  <c:v>28.65</c:v>
                </c:pt>
              </c:numCache>
            </c:numRef>
          </c:val>
        </c:ser>
        <c:dLbls>
          <c:showLegendKey val="0"/>
          <c:showVal val="0"/>
          <c:showCatName val="0"/>
          <c:showSerName val="0"/>
          <c:showPercent val="0"/>
          <c:showBubbleSize val="0"/>
        </c:dLbls>
        <c:gapWidth val="150"/>
        <c:axId val="132831560"/>
        <c:axId val="13283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9.48</c:v>
                </c:pt>
                <c:pt idx="1">
                  <c:v>11.48</c:v>
                </c:pt>
                <c:pt idx="2">
                  <c:v>12.61</c:v>
                </c:pt>
                <c:pt idx="3">
                  <c:v>14.44</c:v>
                </c:pt>
                <c:pt idx="4">
                  <c:v>21.09</c:v>
                </c:pt>
              </c:numCache>
            </c:numRef>
          </c:val>
          <c:smooth val="0"/>
        </c:ser>
        <c:dLbls>
          <c:showLegendKey val="0"/>
          <c:showVal val="0"/>
          <c:showCatName val="0"/>
          <c:showSerName val="0"/>
          <c:showPercent val="0"/>
          <c:showBubbleSize val="0"/>
        </c:dLbls>
        <c:marker val="1"/>
        <c:smooth val="0"/>
        <c:axId val="132831560"/>
        <c:axId val="132831952"/>
      </c:lineChart>
      <c:dateAx>
        <c:axId val="132831560"/>
        <c:scaling>
          <c:orientation val="minMax"/>
        </c:scaling>
        <c:delete val="1"/>
        <c:axPos val="b"/>
        <c:numFmt formatCode="ge" sourceLinked="1"/>
        <c:majorTickMark val="none"/>
        <c:minorTickMark val="none"/>
        <c:tickLblPos val="none"/>
        <c:crossAx val="132831952"/>
        <c:crosses val="autoZero"/>
        <c:auto val="1"/>
        <c:lblOffset val="100"/>
        <c:baseTimeUnit val="years"/>
      </c:dateAx>
      <c:valAx>
        <c:axId val="13283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3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2833128"/>
        <c:axId val="13283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2833128"/>
        <c:axId val="132833520"/>
      </c:lineChart>
      <c:dateAx>
        <c:axId val="132833128"/>
        <c:scaling>
          <c:orientation val="minMax"/>
        </c:scaling>
        <c:delete val="1"/>
        <c:axPos val="b"/>
        <c:numFmt formatCode="ge" sourceLinked="1"/>
        <c:majorTickMark val="none"/>
        <c:minorTickMark val="none"/>
        <c:tickLblPos val="none"/>
        <c:crossAx val="132833520"/>
        <c:crosses val="autoZero"/>
        <c:auto val="1"/>
        <c:lblOffset val="100"/>
        <c:baseTimeUnit val="years"/>
      </c:dateAx>
      <c:valAx>
        <c:axId val="13283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3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147.71</c:v>
                </c:pt>
                <c:pt idx="1">
                  <c:v>122.82</c:v>
                </c:pt>
                <c:pt idx="2">
                  <c:v>96.36</c:v>
                </c:pt>
                <c:pt idx="3">
                  <c:v>55.87</c:v>
                </c:pt>
                <c:pt idx="4">
                  <c:v>25.28</c:v>
                </c:pt>
              </c:numCache>
            </c:numRef>
          </c:val>
        </c:ser>
        <c:dLbls>
          <c:showLegendKey val="0"/>
          <c:showVal val="0"/>
          <c:showCatName val="0"/>
          <c:showSerName val="0"/>
          <c:showPercent val="0"/>
          <c:showBubbleSize val="0"/>
        </c:dLbls>
        <c:gapWidth val="150"/>
        <c:axId val="133105752"/>
        <c:axId val="1331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109.69</c:v>
                </c:pt>
                <c:pt idx="1">
                  <c:v>107.32</c:v>
                </c:pt>
                <c:pt idx="2">
                  <c:v>100.29</c:v>
                </c:pt>
                <c:pt idx="3">
                  <c:v>95.59</c:v>
                </c:pt>
                <c:pt idx="4">
                  <c:v>29.24</c:v>
                </c:pt>
              </c:numCache>
            </c:numRef>
          </c:val>
          <c:smooth val="0"/>
        </c:ser>
        <c:dLbls>
          <c:showLegendKey val="0"/>
          <c:showVal val="0"/>
          <c:showCatName val="0"/>
          <c:showSerName val="0"/>
          <c:showPercent val="0"/>
          <c:showBubbleSize val="0"/>
        </c:dLbls>
        <c:marker val="1"/>
        <c:smooth val="0"/>
        <c:axId val="133105752"/>
        <c:axId val="133106144"/>
      </c:lineChart>
      <c:dateAx>
        <c:axId val="133105752"/>
        <c:scaling>
          <c:orientation val="minMax"/>
        </c:scaling>
        <c:delete val="1"/>
        <c:axPos val="b"/>
        <c:numFmt formatCode="ge" sourceLinked="1"/>
        <c:majorTickMark val="none"/>
        <c:minorTickMark val="none"/>
        <c:tickLblPos val="none"/>
        <c:crossAx val="133106144"/>
        <c:crosses val="autoZero"/>
        <c:auto val="1"/>
        <c:lblOffset val="100"/>
        <c:baseTimeUnit val="years"/>
      </c:dateAx>
      <c:valAx>
        <c:axId val="13310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05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5757.98</c:v>
                </c:pt>
                <c:pt idx="1">
                  <c:v>6128.55</c:v>
                </c:pt>
                <c:pt idx="2">
                  <c:v>3938.63</c:v>
                </c:pt>
                <c:pt idx="3">
                  <c:v>1662.95</c:v>
                </c:pt>
                <c:pt idx="4">
                  <c:v>132.34</c:v>
                </c:pt>
              </c:numCache>
            </c:numRef>
          </c:val>
        </c:ser>
        <c:dLbls>
          <c:showLegendKey val="0"/>
          <c:showVal val="0"/>
          <c:showCatName val="0"/>
          <c:showSerName val="0"/>
          <c:showPercent val="0"/>
          <c:showBubbleSize val="0"/>
        </c:dLbls>
        <c:gapWidth val="150"/>
        <c:axId val="133107320"/>
        <c:axId val="133107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839.47</c:v>
                </c:pt>
                <c:pt idx="1">
                  <c:v>388.13</c:v>
                </c:pt>
                <c:pt idx="2">
                  <c:v>372.33</c:v>
                </c:pt>
                <c:pt idx="3">
                  <c:v>318.06</c:v>
                </c:pt>
                <c:pt idx="4">
                  <c:v>68.510000000000005</c:v>
                </c:pt>
              </c:numCache>
            </c:numRef>
          </c:val>
          <c:smooth val="0"/>
        </c:ser>
        <c:dLbls>
          <c:showLegendKey val="0"/>
          <c:showVal val="0"/>
          <c:showCatName val="0"/>
          <c:showSerName val="0"/>
          <c:showPercent val="0"/>
          <c:showBubbleSize val="0"/>
        </c:dLbls>
        <c:marker val="1"/>
        <c:smooth val="0"/>
        <c:axId val="133107320"/>
        <c:axId val="133107712"/>
      </c:lineChart>
      <c:dateAx>
        <c:axId val="133107320"/>
        <c:scaling>
          <c:orientation val="minMax"/>
        </c:scaling>
        <c:delete val="1"/>
        <c:axPos val="b"/>
        <c:numFmt formatCode="ge" sourceLinked="1"/>
        <c:majorTickMark val="none"/>
        <c:minorTickMark val="none"/>
        <c:tickLblPos val="none"/>
        <c:crossAx val="133107712"/>
        <c:crosses val="autoZero"/>
        <c:auto val="1"/>
        <c:lblOffset val="100"/>
        <c:baseTimeUnit val="years"/>
      </c:dateAx>
      <c:valAx>
        <c:axId val="133107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07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634.29999999999995</c:v>
                </c:pt>
                <c:pt idx="1">
                  <c:v>559.74</c:v>
                </c:pt>
                <c:pt idx="2">
                  <c:v>553.41999999999996</c:v>
                </c:pt>
                <c:pt idx="3">
                  <c:v>1038.08</c:v>
                </c:pt>
                <c:pt idx="4">
                  <c:v>475.94</c:v>
                </c:pt>
              </c:numCache>
            </c:numRef>
          </c:val>
        </c:ser>
        <c:dLbls>
          <c:showLegendKey val="0"/>
          <c:showVal val="0"/>
          <c:showCatName val="0"/>
          <c:showSerName val="0"/>
          <c:showPercent val="0"/>
          <c:showBubbleSize val="0"/>
        </c:dLbls>
        <c:gapWidth val="150"/>
        <c:axId val="133108888"/>
        <c:axId val="13358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1352.2</c:v>
                </c:pt>
                <c:pt idx="1">
                  <c:v>1365.62</c:v>
                </c:pt>
                <c:pt idx="2">
                  <c:v>1309.43</c:v>
                </c:pt>
                <c:pt idx="3">
                  <c:v>1306.92</c:v>
                </c:pt>
                <c:pt idx="4">
                  <c:v>1203.71</c:v>
                </c:pt>
              </c:numCache>
            </c:numRef>
          </c:val>
          <c:smooth val="0"/>
        </c:ser>
        <c:dLbls>
          <c:showLegendKey val="0"/>
          <c:showVal val="0"/>
          <c:showCatName val="0"/>
          <c:showSerName val="0"/>
          <c:showPercent val="0"/>
          <c:showBubbleSize val="0"/>
        </c:dLbls>
        <c:marker val="1"/>
        <c:smooth val="0"/>
        <c:axId val="133108888"/>
        <c:axId val="133582296"/>
      </c:lineChart>
      <c:dateAx>
        <c:axId val="133108888"/>
        <c:scaling>
          <c:orientation val="minMax"/>
        </c:scaling>
        <c:delete val="1"/>
        <c:axPos val="b"/>
        <c:numFmt formatCode="ge" sourceLinked="1"/>
        <c:majorTickMark val="none"/>
        <c:minorTickMark val="none"/>
        <c:tickLblPos val="none"/>
        <c:crossAx val="133582296"/>
        <c:crosses val="autoZero"/>
        <c:auto val="1"/>
        <c:lblOffset val="100"/>
        <c:baseTimeUnit val="years"/>
      </c:dateAx>
      <c:valAx>
        <c:axId val="13358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08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195.89</c:v>
                </c:pt>
                <c:pt idx="1">
                  <c:v>142.55000000000001</c:v>
                </c:pt>
                <c:pt idx="2">
                  <c:v>140.24</c:v>
                </c:pt>
                <c:pt idx="3">
                  <c:v>147.63</c:v>
                </c:pt>
                <c:pt idx="4">
                  <c:v>147.93</c:v>
                </c:pt>
              </c:numCache>
            </c:numRef>
          </c:val>
        </c:ser>
        <c:dLbls>
          <c:showLegendKey val="0"/>
          <c:showVal val="0"/>
          <c:showCatName val="0"/>
          <c:showSerName val="0"/>
          <c:showPercent val="0"/>
          <c:showBubbleSize val="0"/>
        </c:dLbls>
        <c:gapWidth val="150"/>
        <c:axId val="133105360"/>
        <c:axId val="13358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68.23</c:v>
                </c:pt>
                <c:pt idx="1">
                  <c:v>65.98</c:v>
                </c:pt>
                <c:pt idx="2">
                  <c:v>67.59</c:v>
                </c:pt>
                <c:pt idx="3">
                  <c:v>68.510000000000005</c:v>
                </c:pt>
                <c:pt idx="4">
                  <c:v>69.739999999999995</c:v>
                </c:pt>
              </c:numCache>
            </c:numRef>
          </c:val>
          <c:smooth val="0"/>
        </c:ser>
        <c:dLbls>
          <c:showLegendKey val="0"/>
          <c:showVal val="0"/>
          <c:showCatName val="0"/>
          <c:showSerName val="0"/>
          <c:showPercent val="0"/>
          <c:showBubbleSize val="0"/>
        </c:dLbls>
        <c:marker val="1"/>
        <c:smooth val="0"/>
        <c:axId val="133105360"/>
        <c:axId val="133583472"/>
      </c:lineChart>
      <c:dateAx>
        <c:axId val="133105360"/>
        <c:scaling>
          <c:orientation val="minMax"/>
        </c:scaling>
        <c:delete val="1"/>
        <c:axPos val="b"/>
        <c:numFmt formatCode="ge" sourceLinked="1"/>
        <c:majorTickMark val="none"/>
        <c:minorTickMark val="none"/>
        <c:tickLblPos val="none"/>
        <c:crossAx val="133583472"/>
        <c:crosses val="autoZero"/>
        <c:auto val="1"/>
        <c:lblOffset val="100"/>
        <c:baseTimeUnit val="years"/>
      </c:dateAx>
      <c:valAx>
        <c:axId val="13358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0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130.47</c:v>
                </c:pt>
                <c:pt idx="1">
                  <c:v>180.02</c:v>
                </c:pt>
                <c:pt idx="2">
                  <c:v>184.97</c:v>
                </c:pt>
                <c:pt idx="3">
                  <c:v>178.75</c:v>
                </c:pt>
                <c:pt idx="4">
                  <c:v>176.11</c:v>
                </c:pt>
              </c:numCache>
            </c:numRef>
          </c:val>
        </c:ser>
        <c:dLbls>
          <c:showLegendKey val="0"/>
          <c:showVal val="0"/>
          <c:showCatName val="0"/>
          <c:showSerName val="0"/>
          <c:showPercent val="0"/>
          <c:showBubbleSize val="0"/>
        </c:dLbls>
        <c:gapWidth val="150"/>
        <c:axId val="133584648"/>
        <c:axId val="13358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241.2</c:v>
                </c:pt>
                <c:pt idx="1">
                  <c:v>258.83</c:v>
                </c:pt>
                <c:pt idx="2">
                  <c:v>251.88</c:v>
                </c:pt>
                <c:pt idx="3">
                  <c:v>247.43</c:v>
                </c:pt>
                <c:pt idx="4">
                  <c:v>248.89</c:v>
                </c:pt>
              </c:numCache>
            </c:numRef>
          </c:val>
          <c:smooth val="0"/>
        </c:ser>
        <c:dLbls>
          <c:showLegendKey val="0"/>
          <c:showVal val="0"/>
          <c:showCatName val="0"/>
          <c:showSerName val="0"/>
          <c:showPercent val="0"/>
          <c:showBubbleSize val="0"/>
        </c:dLbls>
        <c:marker val="1"/>
        <c:smooth val="0"/>
        <c:axId val="133584648"/>
        <c:axId val="133585040"/>
      </c:lineChart>
      <c:dateAx>
        <c:axId val="133584648"/>
        <c:scaling>
          <c:orientation val="minMax"/>
        </c:scaling>
        <c:delete val="1"/>
        <c:axPos val="b"/>
        <c:numFmt formatCode="ge" sourceLinked="1"/>
        <c:majorTickMark val="none"/>
        <c:minorTickMark val="none"/>
        <c:tickLblPos val="none"/>
        <c:crossAx val="133585040"/>
        <c:crosses val="autoZero"/>
        <c:auto val="1"/>
        <c:lblOffset val="100"/>
        <c:baseTimeUnit val="years"/>
      </c:dateAx>
      <c:valAx>
        <c:axId val="13358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58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U59"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加西市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45842</v>
      </c>
      <c r="AM8" s="47"/>
      <c r="AN8" s="47"/>
      <c r="AO8" s="47"/>
      <c r="AP8" s="47"/>
      <c r="AQ8" s="47"/>
      <c r="AR8" s="47"/>
      <c r="AS8" s="47"/>
      <c r="AT8" s="43">
        <f>データ!S6</f>
        <v>150.97999999999999</v>
      </c>
      <c r="AU8" s="43"/>
      <c r="AV8" s="43"/>
      <c r="AW8" s="43"/>
      <c r="AX8" s="43"/>
      <c r="AY8" s="43"/>
      <c r="AZ8" s="43"/>
      <c r="BA8" s="43"/>
      <c r="BB8" s="43">
        <f>データ!T6</f>
        <v>303.63</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65.459999999999994</v>
      </c>
      <c r="J10" s="43"/>
      <c r="K10" s="43"/>
      <c r="L10" s="43"/>
      <c r="M10" s="43"/>
      <c r="N10" s="43"/>
      <c r="O10" s="43"/>
      <c r="P10" s="43">
        <f>データ!O6</f>
        <v>24.43</v>
      </c>
      <c r="Q10" s="43"/>
      <c r="R10" s="43"/>
      <c r="S10" s="43"/>
      <c r="T10" s="43"/>
      <c r="U10" s="43"/>
      <c r="V10" s="43"/>
      <c r="W10" s="43">
        <f>データ!P6</f>
        <v>85.1</v>
      </c>
      <c r="X10" s="43"/>
      <c r="Y10" s="43"/>
      <c r="Z10" s="43"/>
      <c r="AA10" s="43"/>
      <c r="AB10" s="43"/>
      <c r="AC10" s="43"/>
      <c r="AD10" s="47">
        <f>データ!Q6</f>
        <v>3650</v>
      </c>
      <c r="AE10" s="47"/>
      <c r="AF10" s="47"/>
      <c r="AG10" s="47"/>
      <c r="AH10" s="47"/>
      <c r="AI10" s="47"/>
      <c r="AJ10" s="47"/>
      <c r="AK10" s="2"/>
      <c r="AL10" s="47">
        <f>データ!U6</f>
        <v>11165</v>
      </c>
      <c r="AM10" s="47"/>
      <c r="AN10" s="47"/>
      <c r="AO10" s="47"/>
      <c r="AP10" s="47"/>
      <c r="AQ10" s="47"/>
      <c r="AR10" s="47"/>
      <c r="AS10" s="47"/>
      <c r="AT10" s="43">
        <f>データ!V6</f>
        <v>4.99</v>
      </c>
      <c r="AU10" s="43"/>
      <c r="AV10" s="43"/>
      <c r="AW10" s="43"/>
      <c r="AX10" s="43"/>
      <c r="AY10" s="43"/>
      <c r="AZ10" s="43"/>
      <c r="BA10" s="43"/>
      <c r="BB10" s="43">
        <f>データ!W6</f>
        <v>2237.4699999999998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282201</v>
      </c>
      <c r="D6" s="31">
        <f t="shared" si="3"/>
        <v>46</v>
      </c>
      <c r="E6" s="31">
        <f t="shared" si="3"/>
        <v>17</v>
      </c>
      <c r="F6" s="31">
        <f t="shared" si="3"/>
        <v>1</v>
      </c>
      <c r="G6" s="31">
        <f t="shared" si="3"/>
        <v>0</v>
      </c>
      <c r="H6" s="31" t="str">
        <f t="shared" si="3"/>
        <v>兵庫県　加西市</v>
      </c>
      <c r="I6" s="31" t="str">
        <f t="shared" si="3"/>
        <v>法適用</v>
      </c>
      <c r="J6" s="31" t="str">
        <f t="shared" si="3"/>
        <v>下水道事業</v>
      </c>
      <c r="K6" s="31" t="str">
        <f t="shared" si="3"/>
        <v>公共下水道</v>
      </c>
      <c r="L6" s="31" t="str">
        <f t="shared" si="3"/>
        <v>Cd2</v>
      </c>
      <c r="M6" s="32" t="str">
        <f t="shared" si="3"/>
        <v>-</v>
      </c>
      <c r="N6" s="32">
        <f t="shared" si="3"/>
        <v>65.459999999999994</v>
      </c>
      <c r="O6" s="32">
        <f t="shared" si="3"/>
        <v>24.43</v>
      </c>
      <c r="P6" s="32">
        <f t="shared" si="3"/>
        <v>85.1</v>
      </c>
      <c r="Q6" s="32">
        <f t="shared" si="3"/>
        <v>3650</v>
      </c>
      <c r="R6" s="32">
        <f t="shared" si="3"/>
        <v>45842</v>
      </c>
      <c r="S6" s="32">
        <f t="shared" si="3"/>
        <v>150.97999999999999</v>
      </c>
      <c r="T6" s="32">
        <f t="shared" si="3"/>
        <v>303.63</v>
      </c>
      <c r="U6" s="32">
        <f t="shared" si="3"/>
        <v>11165</v>
      </c>
      <c r="V6" s="32">
        <f t="shared" si="3"/>
        <v>4.99</v>
      </c>
      <c r="W6" s="32">
        <f t="shared" si="3"/>
        <v>2237.4699999999998</v>
      </c>
      <c r="X6" s="33">
        <f>IF(X7="",NA(),X7)</f>
        <v>128.19</v>
      </c>
      <c r="Y6" s="33">
        <f t="shared" ref="Y6:AG6" si="4">IF(Y7="",NA(),Y7)</f>
        <v>116.89</v>
      </c>
      <c r="Z6" s="33">
        <f t="shared" si="4"/>
        <v>117.24</v>
      </c>
      <c r="AA6" s="33">
        <f t="shared" si="4"/>
        <v>124.58</v>
      </c>
      <c r="AB6" s="33">
        <f t="shared" si="4"/>
        <v>119.69</v>
      </c>
      <c r="AC6" s="33">
        <f t="shared" si="4"/>
        <v>105.94</v>
      </c>
      <c r="AD6" s="33">
        <f t="shared" si="4"/>
        <v>102.68</v>
      </c>
      <c r="AE6" s="33">
        <f t="shared" si="4"/>
        <v>102.09</v>
      </c>
      <c r="AF6" s="33">
        <f t="shared" si="4"/>
        <v>104.18</v>
      </c>
      <c r="AG6" s="33">
        <f t="shared" si="4"/>
        <v>108.69</v>
      </c>
      <c r="AH6" s="32" t="str">
        <f>IF(AH7="","",IF(AH7="-","【-】","【"&amp;SUBSTITUTE(TEXT(AH7,"#,##0.00"),"-","△")&amp;"】"))</f>
        <v>【107.74】</v>
      </c>
      <c r="AI6" s="33">
        <f>IF(AI7="",NA(),AI7)</f>
        <v>147.71</v>
      </c>
      <c r="AJ6" s="33">
        <f t="shared" ref="AJ6:AR6" si="5">IF(AJ7="",NA(),AJ7)</f>
        <v>122.82</v>
      </c>
      <c r="AK6" s="33">
        <f t="shared" si="5"/>
        <v>96.36</v>
      </c>
      <c r="AL6" s="33">
        <f t="shared" si="5"/>
        <v>55.87</v>
      </c>
      <c r="AM6" s="33">
        <f t="shared" si="5"/>
        <v>25.28</v>
      </c>
      <c r="AN6" s="33">
        <f t="shared" si="5"/>
        <v>109.69</v>
      </c>
      <c r="AO6" s="33">
        <f t="shared" si="5"/>
        <v>107.32</v>
      </c>
      <c r="AP6" s="33">
        <f t="shared" si="5"/>
        <v>100.29</v>
      </c>
      <c r="AQ6" s="33">
        <f t="shared" si="5"/>
        <v>95.59</v>
      </c>
      <c r="AR6" s="33">
        <f t="shared" si="5"/>
        <v>29.24</v>
      </c>
      <c r="AS6" s="32" t="str">
        <f>IF(AS7="","",IF(AS7="-","【-】","【"&amp;SUBSTITUTE(TEXT(AS7,"#,##0.00"),"-","△")&amp;"】"))</f>
        <v>【4.71】</v>
      </c>
      <c r="AT6" s="33">
        <f>IF(AT7="",NA(),AT7)</f>
        <v>5757.98</v>
      </c>
      <c r="AU6" s="33">
        <f t="shared" ref="AU6:BC6" si="6">IF(AU7="",NA(),AU7)</f>
        <v>6128.55</v>
      </c>
      <c r="AV6" s="33">
        <f t="shared" si="6"/>
        <v>3938.63</v>
      </c>
      <c r="AW6" s="33">
        <f t="shared" si="6"/>
        <v>1662.95</v>
      </c>
      <c r="AX6" s="33">
        <f t="shared" si="6"/>
        <v>132.34</v>
      </c>
      <c r="AY6" s="33">
        <f t="shared" si="6"/>
        <v>839.47</v>
      </c>
      <c r="AZ6" s="33">
        <f t="shared" si="6"/>
        <v>388.13</v>
      </c>
      <c r="BA6" s="33">
        <f t="shared" si="6"/>
        <v>372.33</v>
      </c>
      <c r="BB6" s="33">
        <f t="shared" si="6"/>
        <v>318.06</v>
      </c>
      <c r="BC6" s="33">
        <f t="shared" si="6"/>
        <v>68.510000000000005</v>
      </c>
      <c r="BD6" s="32" t="str">
        <f>IF(BD7="","",IF(BD7="-","【-】","【"&amp;SUBSTITUTE(TEXT(BD7,"#,##0.00"),"-","△")&amp;"】"))</f>
        <v>【56.46】</v>
      </c>
      <c r="BE6" s="33">
        <f>IF(BE7="",NA(),BE7)</f>
        <v>634.29999999999995</v>
      </c>
      <c r="BF6" s="33">
        <f t="shared" ref="BF6:BN6" si="7">IF(BF7="",NA(),BF7)</f>
        <v>559.74</v>
      </c>
      <c r="BG6" s="33">
        <f t="shared" si="7"/>
        <v>553.41999999999996</v>
      </c>
      <c r="BH6" s="33">
        <f t="shared" si="7"/>
        <v>1038.08</v>
      </c>
      <c r="BI6" s="33">
        <f t="shared" si="7"/>
        <v>475.94</v>
      </c>
      <c r="BJ6" s="33">
        <f t="shared" si="7"/>
        <v>1352.2</v>
      </c>
      <c r="BK6" s="33">
        <f t="shared" si="7"/>
        <v>1365.62</v>
      </c>
      <c r="BL6" s="33">
        <f t="shared" si="7"/>
        <v>1309.43</v>
      </c>
      <c r="BM6" s="33">
        <f t="shared" si="7"/>
        <v>1306.92</v>
      </c>
      <c r="BN6" s="33">
        <f t="shared" si="7"/>
        <v>1203.71</v>
      </c>
      <c r="BO6" s="32" t="str">
        <f>IF(BO7="","",IF(BO7="-","【-】","【"&amp;SUBSTITUTE(TEXT(BO7,"#,##0.00"),"-","△")&amp;"】"))</f>
        <v>【776.35】</v>
      </c>
      <c r="BP6" s="33">
        <f>IF(BP7="",NA(),BP7)</f>
        <v>195.89</v>
      </c>
      <c r="BQ6" s="33">
        <f t="shared" ref="BQ6:BY6" si="8">IF(BQ7="",NA(),BQ7)</f>
        <v>142.55000000000001</v>
      </c>
      <c r="BR6" s="33">
        <f t="shared" si="8"/>
        <v>140.24</v>
      </c>
      <c r="BS6" s="33">
        <f t="shared" si="8"/>
        <v>147.63</v>
      </c>
      <c r="BT6" s="33">
        <f t="shared" si="8"/>
        <v>147.93</v>
      </c>
      <c r="BU6" s="33">
        <f t="shared" si="8"/>
        <v>68.23</v>
      </c>
      <c r="BV6" s="33">
        <f t="shared" si="8"/>
        <v>65.98</v>
      </c>
      <c r="BW6" s="33">
        <f t="shared" si="8"/>
        <v>67.59</v>
      </c>
      <c r="BX6" s="33">
        <f t="shared" si="8"/>
        <v>68.510000000000005</v>
      </c>
      <c r="BY6" s="33">
        <f t="shared" si="8"/>
        <v>69.739999999999995</v>
      </c>
      <c r="BZ6" s="32" t="str">
        <f>IF(BZ7="","",IF(BZ7="-","【-】","【"&amp;SUBSTITUTE(TEXT(BZ7,"#,##0.00"),"-","△")&amp;"】"))</f>
        <v>【96.57】</v>
      </c>
      <c r="CA6" s="33">
        <f>IF(CA7="",NA(),CA7)</f>
        <v>130.47</v>
      </c>
      <c r="CB6" s="33">
        <f t="shared" ref="CB6:CJ6" si="9">IF(CB7="",NA(),CB7)</f>
        <v>180.02</v>
      </c>
      <c r="CC6" s="33">
        <f t="shared" si="9"/>
        <v>184.97</v>
      </c>
      <c r="CD6" s="33">
        <f t="shared" si="9"/>
        <v>178.75</v>
      </c>
      <c r="CE6" s="33">
        <f t="shared" si="9"/>
        <v>176.11</v>
      </c>
      <c r="CF6" s="33">
        <f t="shared" si="9"/>
        <v>241.2</v>
      </c>
      <c r="CG6" s="33">
        <f t="shared" si="9"/>
        <v>258.83</v>
      </c>
      <c r="CH6" s="33">
        <f t="shared" si="9"/>
        <v>251.88</v>
      </c>
      <c r="CI6" s="33">
        <f t="shared" si="9"/>
        <v>247.43</v>
      </c>
      <c r="CJ6" s="33">
        <f t="shared" si="9"/>
        <v>248.89</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49.64</v>
      </c>
      <c r="CR6" s="33">
        <f t="shared" si="10"/>
        <v>50.74</v>
      </c>
      <c r="CS6" s="33">
        <f t="shared" si="10"/>
        <v>49.29</v>
      </c>
      <c r="CT6" s="33">
        <f t="shared" si="10"/>
        <v>50.32</v>
      </c>
      <c r="CU6" s="33">
        <f t="shared" si="10"/>
        <v>49.89</v>
      </c>
      <c r="CV6" s="32" t="str">
        <f>IF(CV7="","",IF(CV7="-","【-】","【"&amp;SUBSTITUTE(TEXT(CV7,"#,##0.00"),"-","△")&amp;"】"))</f>
        <v>【60.35】</v>
      </c>
      <c r="CW6" s="33">
        <f>IF(CW7="",NA(),CW7)</f>
        <v>91.52</v>
      </c>
      <c r="CX6" s="33">
        <f t="shared" ref="CX6:DF6" si="11">IF(CX7="",NA(),CX7)</f>
        <v>92.09</v>
      </c>
      <c r="CY6" s="33">
        <f t="shared" si="11"/>
        <v>93.26</v>
      </c>
      <c r="CZ6" s="33">
        <f t="shared" si="11"/>
        <v>95.22</v>
      </c>
      <c r="DA6" s="33">
        <f t="shared" si="11"/>
        <v>96.1</v>
      </c>
      <c r="DB6" s="33">
        <f t="shared" si="11"/>
        <v>85.43</v>
      </c>
      <c r="DC6" s="33">
        <f t="shared" si="11"/>
        <v>85.1</v>
      </c>
      <c r="DD6" s="33">
        <f t="shared" si="11"/>
        <v>84.31</v>
      </c>
      <c r="DE6" s="33">
        <f t="shared" si="11"/>
        <v>84.57</v>
      </c>
      <c r="DF6" s="33">
        <f t="shared" si="11"/>
        <v>84.73</v>
      </c>
      <c r="DG6" s="32" t="str">
        <f>IF(DG7="","",IF(DG7="-","【-】","【"&amp;SUBSTITUTE(TEXT(DG7,"#,##0.00"),"-","△")&amp;"】"))</f>
        <v>【94.57】</v>
      </c>
      <c r="DH6" s="33">
        <f>IF(DH7="",NA(),DH7)</f>
        <v>12.06</v>
      </c>
      <c r="DI6" s="33">
        <f t="shared" ref="DI6:DQ6" si="12">IF(DI7="",NA(),DI7)</f>
        <v>13.32</v>
      </c>
      <c r="DJ6" s="33">
        <f t="shared" si="12"/>
        <v>14.56</v>
      </c>
      <c r="DK6" s="33">
        <f t="shared" si="12"/>
        <v>15.72</v>
      </c>
      <c r="DL6" s="33">
        <f t="shared" si="12"/>
        <v>28.65</v>
      </c>
      <c r="DM6" s="33">
        <f t="shared" si="12"/>
        <v>9.48</v>
      </c>
      <c r="DN6" s="33">
        <f t="shared" si="12"/>
        <v>11.48</v>
      </c>
      <c r="DO6" s="33">
        <f t="shared" si="12"/>
        <v>12.61</v>
      </c>
      <c r="DP6" s="33">
        <f t="shared" si="12"/>
        <v>14.44</v>
      </c>
      <c r="DQ6" s="33">
        <f t="shared" si="12"/>
        <v>21.09</v>
      </c>
      <c r="DR6" s="32" t="str">
        <f>IF(DR7="","",IF(DR7="-","【-】","【"&amp;SUBSTITUTE(TEXT(DR7,"#,##0.00"),"-","△")&amp;"】"))</f>
        <v>【36.27】</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【4.35】</v>
      </c>
      <c r="ED6" s="32">
        <f>IF(ED7="",NA(),ED7)</f>
        <v>0</v>
      </c>
      <c r="EE6" s="32">
        <f t="shared" ref="EE6:EM6" si="14">IF(EE7="",NA(),EE7)</f>
        <v>0</v>
      </c>
      <c r="EF6" s="32">
        <f t="shared" si="14"/>
        <v>0</v>
      </c>
      <c r="EG6" s="32">
        <f t="shared" si="14"/>
        <v>0</v>
      </c>
      <c r="EH6" s="32">
        <f t="shared" si="14"/>
        <v>0</v>
      </c>
      <c r="EI6" s="33">
        <f t="shared" si="14"/>
        <v>0.01</v>
      </c>
      <c r="EJ6" s="33">
        <f t="shared" si="14"/>
        <v>0.09</v>
      </c>
      <c r="EK6" s="33">
        <f t="shared" si="14"/>
        <v>7.0000000000000007E-2</v>
      </c>
      <c r="EL6" s="33">
        <f t="shared" si="14"/>
        <v>0.14000000000000001</v>
      </c>
      <c r="EM6" s="33">
        <f t="shared" si="14"/>
        <v>0.03</v>
      </c>
      <c r="EN6" s="32" t="str">
        <f>IF(EN7="","",IF(EN7="-","【-】","【"&amp;SUBSTITUTE(TEXT(EN7,"#,##0.00"),"-","△")&amp;"】"))</f>
        <v>【0.17】</v>
      </c>
    </row>
    <row r="7" spans="1:147" s="34" customFormat="1">
      <c r="A7" s="26"/>
      <c r="B7" s="35">
        <v>2014</v>
      </c>
      <c r="C7" s="35">
        <v>282201</v>
      </c>
      <c r="D7" s="35">
        <v>46</v>
      </c>
      <c r="E7" s="35">
        <v>17</v>
      </c>
      <c r="F7" s="35">
        <v>1</v>
      </c>
      <c r="G7" s="35">
        <v>0</v>
      </c>
      <c r="H7" s="35" t="s">
        <v>96</v>
      </c>
      <c r="I7" s="35" t="s">
        <v>97</v>
      </c>
      <c r="J7" s="35" t="s">
        <v>98</v>
      </c>
      <c r="K7" s="35" t="s">
        <v>99</v>
      </c>
      <c r="L7" s="35" t="s">
        <v>100</v>
      </c>
      <c r="M7" s="36" t="s">
        <v>101</v>
      </c>
      <c r="N7" s="36">
        <v>65.459999999999994</v>
      </c>
      <c r="O7" s="36">
        <v>24.43</v>
      </c>
      <c r="P7" s="36">
        <v>85.1</v>
      </c>
      <c r="Q7" s="36">
        <v>3650</v>
      </c>
      <c r="R7" s="36">
        <v>45842</v>
      </c>
      <c r="S7" s="36">
        <v>150.97999999999999</v>
      </c>
      <c r="T7" s="36">
        <v>303.63</v>
      </c>
      <c r="U7" s="36">
        <v>11165</v>
      </c>
      <c r="V7" s="36">
        <v>4.99</v>
      </c>
      <c r="W7" s="36">
        <v>2237.4699999999998</v>
      </c>
      <c r="X7" s="36">
        <v>128.19</v>
      </c>
      <c r="Y7" s="36">
        <v>116.89</v>
      </c>
      <c r="Z7" s="36">
        <v>117.24</v>
      </c>
      <c r="AA7" s="36">
        <v>124.58</v>
      </c>
      <c r="AB7" s="36">
        <v>119.69</v>
      </c>
      <c r="AC7" s="36">
        <v>105.94</v>
      </c>
      <c r="AD7" s="36">
        <v>102.68</v>
      </c>
      <c r="AE7" s="36">
        <v>102.09</v>
      </c>
      <c r="AF7" s="36">
        <v>104.18</v>
      </c>
      <c r="AG7" s="36">
        <v>108.69</v>
      </c>
      <c r="AH7" s="36">
        <v>107.74</v>
      </c>
      <c r="AI7" s="36">
        <v>147.71</v>
      </c>
      <c r="AJ7" s="36">
        <v>122.82</v>
      </c>
      <c r="AK7" s="36">
        <v>96.36</v>
      </c>
      <c r="AL7" s="36">
        <v>55.87</v>
      </c>
      <c r="AM7" s="36">
        <v>25.28</v>
      </c>
      <c r="AN7" s="36">
        <v>109.69</v>
      </c>
      <c r="AO7" s="36">
        <v>107.32</v>
      </c>
      <c r="AP7" s="36">
        <v>100.29</v>
      </c>
      <c r="AQ7" s="36">
        <v>95.59</v>
      </c>
      <c r="AR7" s="36">
        <v>29.24</v>
      </c>
      <c r="AS7" s="36">
        <v>4.71</v>
      </c>
      <c r="AT7" s="36">
        <v>5757.98</v>
      </c>
      <c r="AU7" s="36">
        <v>6128.55</v>
      </c>
      <c r="AV7" s="36">
        <v>3938.63</v>
      </c>
      <c r="AW7" s="36">
        <v>1662.95</v>
      </c>
      <c r="AX7" s="36">
        <v>132.34</v>
      </c>
      <c r="AY7" s="36">
        <v>839.47</v>
      </c>
      <c r="AZ7" s="36">
        <v>388.13</v>
      </c>
      <c r="BA7" s="36">
        <v>372.33</v>
      </c>
      <c r="BB7" s="36">
        <v>318.06</v>
      </c>
      <c r="BC7" s="36">
        <v>68.510000000000005</v>
      </c>
      <c r="BD7" s="36">
        <v>56.46</v>
      </c>
      <c r="BE7" s="36">
        <v>634.29999999999995</v>
      </c>
      <c r="BF7" s="36">
        <v>559.74</v>
      </c>
      <c r="BG7" s="36">
        <v>553.41999999999996</v>
      </c>
      <c r="BH7" s="36">
        <v>1038.08</v>
      </c>
      <c r="BI7" s="36">
        <v>475.94</v>
      </c>
      <c r="BJ7" s="36">
        <v>1352.2</v>
      </c>
      <c r="BK7" s="36">
        <v>1365.62</v>
      </c>
      <c r="BL7" s="36">
        <v>1309.43</v>
      </c>
      <c r="BM7" s="36">
        <v>1306.92</v>
      </c>
      <c r="BN7" s="36">
        <v>1203.71</v>
      </c>
      <c r="BO7" s="36">
        <v>776.35</v>
      </c>
      <c r="BP7" s="36">
        <v>195.89</v>
      </c>
      <c r="BQ7" s="36">
        <v>142.55000000000001</v>
      </c>
      <c r="BR7" s="36">
        <v>140.24</v>
      </c>
      <c r="BS7" s="36">
        <v>147.63</v>
      </c>
      <c r="BT7" s="36">
        <v>147.93</v>
      </c>
      <c r="BU7" s="36">
        <v>68.23</v>
      </c>
      <c r="BV7" s="36">
        <v>65.98</v>
      </c>
      <c r="BW7" s="36">
        <v>67.59</v>
      </c>
      <c r="BX7" s="36">
        <v>68.510000000000005</v>
      </c>
      <c r="BY7" s="36">
        <v>69.739999999999995</v>
      </c>
      <c r="BZ7" s="36">
        <v>96.57</v>
      </c>
      <c r="CA7" s="36">
        <v>130.47</v>
      </c>
      <c r="CB7" s="36">
        <v>180.02</v>
      </c>
      <c r="CC7" s="36">
        <v>184.97</v>
      </c>
      <c r="CD7" s="36">
        <v>178.75</v>
      </c>
      <c r="CE7" s="36">
        <v>176.11</v>
      </c>
      <c r="CF7" s="36">
        <v>241.2</v>
      </c>
      <c r="CG7" s="36">
        <v>258.83</v>
      </c>
      <c r="CH7" s="36">
        <v>251.88</v>
      </c>
      <c r="CI7" s="36">
        <v>247.43</v>
      </c>
      <c r="CJ7" s="36">
        <v>248.89</v>
      </c>
      <c r="CK7" s="36">
        <v>142.28</v>
      </c>
      <c r="CL7" s="36" t="s">
        <v>101</v>
      </c>
      <c r="CM7" s="36" t="s">
        <v>101</v>
      </c>
      <c r="CN7" s="36" t="s">
        <v>101</v>
      </c>
      <c r="CO7" s="36" t="s">
        <v>101</v>
      </c>
      <c r="CP7" s="36" t="s">
        <v>101</v>
      </c>
      <c r="CQ7" s="36">
        <v>49.64</v>
      </c>
      <c r="CR7" s="36">
        <v>50.74</v>
      </c>
      <c r="CS7" s="36">
        <v>49.29</v>
      </c>
      <c r="CT7" s="36">
        <v>50.32</v>
      </c>
      <c r="CU7" s="36">
        <v>49.89</v>
      </c>
      <c r="CV7" s="36">
        <v>60.35</v>
      </c>
      <c r="CW7" s="36">
        <v>91.52</v>
      </c>
      <c r="CX7" s="36">
        <v>92.09</v>
      </c>
      <c r="CY7" s="36">
        <v>93.26</v>
      </c>
      <c r="CZ7" s="36">
        <v>95.22</v>
      </c>
      <c r="DA7" s="36">
        <v>96.1</v>
      </c>
      <c r="DB7" s="36">
        <v>85.43</v>
      </c>
      <c r="DC7" s="36">
        <v>85.1</v>
      </c>
      <c r="DD7" s="36">
        <v>84.31</v>
      </c>
      <c r="DE7" s="36">
        <v>84.57</v>
      </c>
      <c r="DF7" s="36">
        <v>84.73</v>
      </c>
      <c r="DG7" s="36">
        <v>94.57</v>
      </c>
      <c r="DH7" s="36">
        <v>12.06</v>
      </c>
      <c r="DI7" s="36">
        <v>13.32</v>
      </c>
      <c r="DJ7" s="36">
        <v>14.56</v>
      </c>
      <c r="DK7" s="36">
        <v>15.72</v>
      </c>
      <c r="DL7" s="36">
        <v>28.65</v>
      </c>
      <c r="DM7" s="36">
        <v>9.48</v>
      </c>
      <c r="DN7" s="36">
        <v>11.48</v>
      </c>
      <c r="DO7" s="36">
        <v>12.61</v>
      </c>
      <c r="DP7" s="36">
        <v>14.44</v>
      </c>
      <c r="DQ7" s="36">
        <v>21.09</v>
      </c>
      <c r="DR7" s="36">
        <v>36.270000000000003</v>
      </c>
      <c r="DS7" s="36">
        <v>0</v>
      </c>
      <c r="DT7" s="36">
        <v>0</v>
      </c>
      <c r="DU7" s="36">
        <v>0</v>
      </c>
      <c r="DV7" s="36">
        <v>0</v>
      </c>
      <c r="DW7" s="36">
        <v>0</v>
      </c>
      <c r="DX7" s="36">
        <v>0</v>
      </c>
      <c r="DY7" s="36">
        <v>0</v>
      </c>
      <c r="DZ7" s="36">
        <v>0</v>
      </c>
      <c r="EA7" s="36">
        <v>0</v>
      </c>
      <c r="EB7" s="36">
        <v>0</v>
      </c>
      <c r="EC7" s="36">
        <v>4.3499999999999996</v>
      </c>
      <c r="ED7" s="36">
        <v>0</v>
      </c>
      <c r="EE7" s="36">
        <v>0</v>
      </c>
      <c r="EF7" s="36">
        <v>0</v>
      </c>
      <c r="EG7" s="36">
        <v>0</v>
      </c>
      <c r="EH7" s="36">
        <v>0</v>
      </c>
      <c r="EI7" s="36">
        <v>0.01</v>
      </c>
      <c r="EJ7" s="36">
        <v>0.09</v>
      </c>
      <c r="EK7" s="36">
        <v>7.0000000000000007E-2</v>
      </c>
      <c r="EL7" s="36">
        <v>0.14000000000000001</v>
      </c>
      <c r="EM7" s="36">
        <v>0.03</v>
      </c>
      <c r="EN7" s="36">
        <v>0.17</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中井 孝浩</cp:lastModifiedBy>
  <cp:lastPrinted>2016-02-16T04:19:14Z</cp:lastPrinted>
  <dcterms:created xsi:type="dcterms:W3CDTF">2016-02-03T07:44:55Z</dcterms:created>
  <dcterms:modified xsi:type="dcterms:W3CDTF">2016-02-16T04:19:18Z</dcterms:modified>
  <cp:category/>
</cp:coreProperties>
</file>