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AD10" i="4" s="1"/>
  <c r="P6" i="5"/>
  <c r="O6" i="5"/>
  <c r="N6" i="5"/>
  <c r="M6" i="5"/>
  <c r="B10" i="4" s="1"/>
  <c r="L6" i="5"/>
  <c r="W8" i="4" s="1"/>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W10" i="4"/>
  <c r="P10" i="4"/>
  <c r="I10" i="4"/>
  <c r="BB8" i="4"/>
  <c r="AT8" i="4"/>
  <c r="AL8" i="4"/>
  <c r="P8" i="4"/>
  <c r="C10" i="5" l="1"/>
  <c r="D10" i="5"/>
  <c r="E10" i="5"/>
  <c r="B10" i="5"/>
</calcChain>
</file>

<file path=xl/sharedStrings.xml><?xml version="1.0" encoding="utf-8"?>
<sst xmlns="http://schemas.openxmlformats.org/spreadsheetml/2006/main" count="286" uniqueCount="110">
  <si>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</si>
  <si>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</si>
  <si>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</si>
  <si>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</si>
  <si>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</si>
  <si>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</si>
  <si>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</si>
  <si>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</si>
  <si>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</si>
  <si>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</si>
  <si>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</si>
  <si>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</si>
  <si>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</si>
  <si>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</si>
  <si>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</si>
  <si>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</si>
  <si>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</si>
  <si>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</si>
  <si>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</si>
  <si>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</si>
  <si>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</si>
  <si>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</si>
  <si>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</si>
  <si>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</si>
  <si>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</si>
  <si>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</si>
  <si>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</si>
  <si>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</si>
  <si>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</si>
  <si>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</si>
  <si>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</si>
  <si>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</si>
  <si>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</si>
  <si>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</si>
  <si>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</si>
  <si>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</si>
  <si>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</si>
  <si>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</si>
  <si>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</si>
  <si>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</si>
  <si>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</si>
  <si>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</si>
  <si>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</si>
  <si>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</si>
  <si>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</si>
  <si>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</si>
  <si>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</si>
  <si>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</si>
  <si>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</si>
  <si>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</si>
  <si>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</si>
  <si>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</si>
  <si>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</si>
  <si>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</si>
  <si>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</si>
  <si>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</si>
  <si>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</si>
  <si>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</si>
  <si>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</si>
  <si>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</si>
  <si>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</si>
  <si>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</si>
  <si>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</si>
  <si>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</si>
  <si>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</si>
  <si>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</si>
  <si>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</si>
  <si>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</si>
  <si>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</si>
  <si>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</si>
  <si>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</si>
  <si>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</si>
  <si>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</si>
  <si>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</si>
  <si>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</si>
  <si>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</si>
  <si>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</si>
  <si>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</si>
  <si>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</si>
  <si>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</si>
  <si>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</si>
  <si>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</si>
  <si>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</si>
  <si>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</si>
  <si>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</si>
  <si>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</si>
  <si>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</si>
  <si>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</si>
  <si>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</si>
  <si>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</si>
  <si>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</si>
  <si>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</si>
  <si>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</si>
  <si>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</si>
  <si>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</si>
  <si>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</si>
  <si>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三田市</t>
  </si>
  <si>
    <t>法適用</t>
  </si>
  <si>
    <t>下水道事業</t>
  </si>
  <si>
    <t>農業集落排水</t>
  </si>
  <si>
    <t>F2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</si>
  <si>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</si>
  <si>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</si>
  <si>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</si>
  <si>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</si>
  <si>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</si>
  <si>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</si>
  <si>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農業集落排水処理事業については、９カ所の処理場を所有している。水洗化率は、他団体に比べると高いが、施設利用率が低くこれ以上利用率の向上は期待できない。この原因には、水需要の変化、急激な少子高齢化による人口減少が考えられ、この影響を一番受ける農村部での事業であり、使用料収益も減少傾向にある。
　また、処理場数、管路延長に比べ、使用料を低く抑えていることから汚水処理原価が高く、処理経費を使用料で回収できていない。しかしながら、累積欠損金比率、流動比率が低い原因は、不足する資金を公共下水道事業から補てんしているためである。
　また、事業自体新しく近年整備したことから、多額の企業債を発行しており、企業債残高に対し使用料収入が低いため、他団体に比べ非常に企業債残高対事業規模比率が高い。</t>
    <rPh sb="1" eb="2">
      <t>ノウ</t>
    </rPh>
    <rPh sb="2" eb="3">
      <t>ギョウ</t>
    </rPh>
    <rPh sb="3" eb="5">
      <t>シュウラク</t>
    </rPh>
    <rPh sb="5" eb="7">
      <t>ハイスイ</t>
    </rPh>
    <rPh sb="7" eb="9">
      <t>ショリ</t>
    </rPh>
    <rPh sb="9" eb="11">
      <t>ジギョウ</t>
    </rPh>
    <rPh sb="19" eb="20">
      <t>ショ</t>
    </rPh>
    <rPh sb="21" eb="24">
      <t>ショリジョウ</t>
    </rPh>
    <rPh sb="25" eb="27">
      <t>ショユウ</t>
    </rPh>
    <rPh sb="32" eb="35">
      <t>スイセンカ</t>
    </rPh>
    <rPh sb="35" eb="36">
      <t>リツ</t>
    </rPh>
    <rPh sb="38" eb="39">
      <t>タ</t>
    </rPh>
    <rPh sb="39" eb="41">
      <t>ダンタイ</t>
    </rPh>
    <rPh sb="42" eb="43">
      <t>クラ</t>
    </rPh>
    <rPh sb="46" eb="47">
      <t>タカ</t>
    </rPh>
    <rPh sb="50" eb="52">
      <t>シセツ</t>
    </rPh>
    <rPh sb="52" eb="55">
      <t>リヨウリツ</t>
    </rPh>
    <rPh sb="56" eb="57">
      <t>ヒク</t>
    </rPh>
    <rPh sb="60" eb="62">
      <t>イジョウ</t>
    </rPh>
    <rPh sb="62" eb="65">
      <t>リヨウリツ</t>
    </rPh>
    <rPh sb="66" eb="68">
      <t>コウジョウ</t>
    </rPh>
    <rPh sb="69" eb="71">
      <t>キタイ</t>
    </rPh>
    <rPh sb="78" eb="80">
      <t>ゲンイン</t>
    </rPh>
    <rPh sb="83" eb="84">
      <t>ミズ</t>
    </rPh>
    <rPh sb="84" eb="86">
      <t>ジュヨウ</t>
    </rPh>
    <rPh sb="87" eb="89">
      <t>ヘンカ</t>
    </rPh>
    <rPh sb="90" eb="92">
      <t>キュウゲキ</t>
    </rPh>
    <rPh sb="93" eb="95">
      <t>ショウシ</t>
    </rPh>
    <rPh sb="95" eb="98">
      <t>コウレイカ</t>
    </rPh>
    <rPh sb="101" eb="103">
      <t>ジンコウ</t>
    </rPh>
    <rPh sb="103" eb="105">
      <t>ゲンショウ</t>
    </rPh>
    <rPh sb="106" eb="107">
      <t>カンガ</t>
    </rPh>
    <rPh sb="113" eb="115">
      <t>エイキョウ</t>
    </rPh>
    <rPh sb="116" eb="118">
      <t>イチバン</t>
    </rPh>
    <rPh sb="118" eb="119">
      <t>ウ</t>
    </rPh>
    <rPh sb="121" eb="123">
      <t>ノウソン</t>
    </rPh>
    <rPh sb="123" eb="124">
      <t>ブ</t>
    </rPh>
    <rPh sb="126" eb="128">
      <t>ジギョウ</t>
    </rPh>
    <rPh sb="132" eb="135">
      <t>シヨウリョウ</t>
    </rPh>
    <rPh sb="135" eb="137">
      <t>シュウエキ</t>
    </rPh>
    <rPh sb="138" eb="140">
      <t>ゲンショウ</t>
    </rPh>
    <rPh sb="140" eb="142">
      <t>ケイコウ</t>
    </rPh>
    <rPh sb="151" eb="154">
      <t>ショリジョウ</t>
    </rPh>
    <rPh sb="154" eb="155">
      <t>カズ</t>
    </rPh>
    <rPh sb="156" eb="158">
      <t>カンロ</t>
    </rPh>
    <rPh sb="158" eb="160">
      <t>エンチョウ</t>
    </rPh>
    <rPh sb="161" eb="162">
      <t>クラ</t>
    </rPh>
    <rPh sb="164" eb="167">
      <t>シヨウリョウ</t>
    </rPh>
    <rPh sb="168" eb="169">
      <t>ヒク</t>
    </rPh>
    <rPh sb="170" eb="171">
      <t>オサ</t>
    </rPh>
    <rPh sb="179" eb="181">
      <t>オスイ</t>
    </rPh>
    <rPh sb="181" eb="183">
      <t>ショリ</t>
    </rPh>
    <rPh sb="183" eb="185">
      <t>ゲンカ</t>
    </rPh>
    <rPh sb="186" eb="187">
      <t>タカ</t>
    </rPh>
    <rPh sb="189" eb="191">
      <t>ショリ</t>
    </rPh>
    <rPh sb="191" eb="193">
      <t>ケイヒ</t>
    </rPh>
    <rPh sb="194" eb="197">
      <t>シヨウリョウ</t>
    </rPh>
    <rPh sb="198" eb="200">
      <t>カイシュウ</t>
    </rPh>
    <rPh sb="214" eb="216">
      <t>ルイセキ</t>
    </rPh>
    <rPh sb="216" eb="218">
      <t>ケッソン</t>
    </rPh>
    <rPh sb="218" eb="219">
      <t>キン</t>
    </rPh>
    <rPh sb="219" eb="221">
      <t>ヒリツ</t>
    </rPh>
    <rPh sb="224" eb="226">
      <t>ヒリツ</t>
    </rPh>
    <rPh sb="227" eb="228">
      <t>ヒク</t>
    </rPh>
    <rPh sb="229" eb="231">
      <t>ゲンイン</t>
    </rPh>
    <rPh sb="233" eb="235">
      <t>フソク</t>
    </rPh>
    <rPh sb="237" eb="239">
      <t>シキン</t>
    </rPh>
    <rPh sb="240" eb="242">
      <t>コウキョウ</t>
    </rPh>
    <rPh sb="242" eb="245">
      <t>ゲスイドウ</t>
    </rPh>
    <rPh sb="245" eb="247">
      <t>ジギョウ</t>
    </rPh>
    <rPh sb="249" eb="250">
      <t>ホ</t>
    </rPh>
    <rPh sb="267" eb="269">
      <t>ジギョウ</t>
    </rPh>
    <rPh sb="269" eb="271">
      <t>ジタイ</t>
    </rPh>
    <rPh sb="271" eb="272">
      <t>アタラ</t>
    </rPh>
    <rPh sb="274" eb="276">
      <t>キンネン</t>
    </rPh>
    <rPh sb="276" eb="278">
      <t>セイビ</t>
    </rPh>
    <rPh sb="285" eb="287">
      <t>タガク</t>
    </rPh>
    <rPh sb="288" eb="290">
      <t>キギョウ</t>
    </rPh>
    <rPh sb="290" eb="291">
      <t>サイ</t>
    </rPh>
    <rPh sb="292" eb="294">
      <t>ハッコウ</t>
    </rPh>
    <rPh sb="299" eb="301">
      <t>キギョウ</t>
    </rPh>
    <rPh sb="301" eb="302">
      <t>サイ</t>
    </rPh>
    <rPh sb="302" eb="304">
      <t>ザンダカ</t>
    </rPh>
    <rPh sb="305" eb="306">
      <t>タイ</t>
    </rPh>
    <rPh sb="307" eb="310">
      <t>シヨウリョウ</t>
    </rPh>
    <rPh sb="310" eb="312">
      <t>シュウニュウ</t>
    </rPh>
    <rPh sb="313" eb="314">
      <t>ヒク</t>
    </rPh>
    <rPh sb="318" eb="319">
      <t>タ</t>
    </rPh>
    <rPh sb="319" eb="321">
      <t>ダンタイ</t>
    </rPh>
    <rPh sb="322" eb="323">
      <t>クラ</t>
    </rPh>
    <rPh sb="324" eb="326">
      <t>ヒジョウ</t>
    </rPh>
    <rPh sb="327" eb="329">
      <t>キギョウ</t>
    </rPh>
    <rPh sb="329" eb="330">
      <t>サイ</t>
    </rPh>
    <rPh sb="330" eb="332">
      <t>ザンダカ</t>
    </rPh>
    <rPh sb="332" eb="333">
      <t>タイ</t>
    </rPh>
    <rPh sb="333" eb="335">
      <t>ジギョウ</t>
    </rPh>
    <rPh sb="335" eb="337">
      <t>キボ</t>
    </rPh>
    <rPh sb="337" eb="339">
      <t>ヒリツ</t>
    </rPh>
    <rPh sb="340" eb="341">
      <t>タカ</t>
    </rPh>
    <phoneticPr fontId="4"/>
  </si>
  <si>
    <t>　当市の場合、公共下水道事業、特定環境保全公共下水道事業及び農業集落排水事業とコミュニティ・プラント事業の４事業を下水道事業(地方公営企業)として一体的に経営している関係から一事業を単純に比較、分析することは困難である。
　しかし、総合的に分析すると、効率的に経営が行われている公共が、特環、農集及びコミプラの経営を補てんしている状態である。水洗化率も他団体に比べてすべての事業で上回っており、少子高齢化により人口減少が進む今日ではさらなる収益の増収や接続戸数の増加を見込むことは今後難しい。
　将来的に、老朽化していく管渠等の計画的な更新、延命化等を行っていく上で、平成28年度には下水道ビジョンを作成し、今後適正な経費回収、汚水処理原価の設定等分析していかなければならない。</t>
    <rPh sb="1" eb="3">
      <t>トウシ</t>
    </rPh>
    <rPh sb="4" eb="6">
      <t>バアイ</t>
    </rPh>
    <rPh sb="7" eb="9">
      <t>コウキョウ</t>
    </rPh>
    <rPh sb="9" eb="12">
      <t>ゲスイドウ</t>
    </rPh>
    <rPh sb="12" eb="14">
      <t>ジギョウ</t>
    </rPh>
    <rPh sb="15" eb="17">
      <t>トクテイ</t>
    </rPh>
    <rPh sb="17" eb="19">
      <t>カンキョウ</t>
    </rPh>
    <rPh sb="19" eb="21">
      <t>ホゼン</t>
    </rPh>
    <rPh sb="21" eb="23">
      <t>コウキョウ</t>
    </rPh>
    <rPh sb="23" eb="26">
      <t>ゲスイドウ</t>
    </rPh>
    <rPh sb="26" eb="28">
      <t>ジギョウ</t>
    </rPh>
    <rPh sb="28" eb="29">
      <t>オヨ</t>
    </rPh>
    <rPh sb="30" eb="32">
      <t>ノウギョウ</t>
    </rPh>
    <rPh sb="32" eb="34">
      <t>シュウラク</t>
    </rPh>
    <rPh sb="34" eb="36">
      <t>ハイスイ</t>
    </rPh>
    <rPh sb="36" eb="38">
      <t>ジギョウ</t>
    </rPh>
    <rPh sb="50" eb="52">
      <t>ジギョウ</t>
    </rPh>
    <rPh sb="54" eb="56">
      <t>ジギョウ</t>
    </rPh>
    <rPh sb="57" eb="60">
      <t>ゲスイドウ</t>
    </rPh>
    <rPh sb="60" eb="62">
      <t>ジギョウ</t>
    </rPh>
    <rPh sb="63" eb="65">
      <t>チホウ</t>
    </rPh>
    <rPh sb="65" eb="67">
      <t>コウエイ</t>
    </rPh>
    <rPh sb="67" eb="69">
      <t>キギョウ</t>
    </rPh>
    <rPh sb="73" eb="75">
      <t>イッタイ</t>
    </rPh>
    <rPh sb="75" eb="76">
      <t>テキ</t>
    </rPh>
    <rPh sb="77" eb="79">
      <t>ケイエイ</t>
    </rPh>
    <rPh sb="83" eb="85">
      <t>カンケイ</t>
    </rPh>
    <rPh sb="87" eb="88">
      <t>イチ</t>
    </rPh>
    <rPh sb="88" eb="90">
      <t>ジギョウ</t>
    </rPh>
    <rPh sb="91" eb="93">
      <t>タンジュン</t>
    </rPh>
    <rPh sb="94" eb="96">
      <t>ヒカク</t>
    </rPh>
    <rPh sb="97" eb="99">
      <t>ブンセキ</t>
    </rPh>
    <rPh sb="104" eb="106">
      <t>コンナン</t>
    </rPh>
    <rPh sb="116" eb="118">
      <t>ソウゴウ</t>
    </rPh>
    <rPh sb="118" eb="119">
      <t>テキ</t>
    </rPh>
    <rPh sb="120" eb="122">
      <t>ブンセキ</t>
    </rPh>
    <rPh sb="139" eb="141">
      <t>コウキョウ</t>
    </rPh>
    <rPh sb="143" eb="145">
      <t>トッカン</t>
    </rPh>
    <rPh sb="146" eb="148">
      <t>ノウシュウ</t>
    </rPh>
    <rPh sb="148" eb="149">
      <t>オヨ</t>
    </rPh>
    <rPh sb="155" eb="157">
      <t>ケイエイ</t>
    </rPh>
    <rPh sb="158" eb="159">
      <t>ホ</t>
    </rPh>
    <rPh sb="165" eb="167">
      <t>ジョウタイ</t>
    </rPh>
    <rPh sb="171" eb="174">
      <t>スイセンカ</t>
    </rPh>
    <rPh sb="174" eb="175">
      <t>リツ</t>
    </rPh>
    <rPh sb="176" eb="177">
      <t>タ</t>
    </rPh>
    <rPh sb="177" eb="179">
      <t>ダンタイ</t>
    </rPh>
    <rPh sb="180" eb="181">
      <t>クラ</t>
    </rPh>
    <rPh sb="187" eb="189">
      <t>ジギョウ</t>
    </rPh>
    <rPh sb="190" eb="192">
      <t>ウワマワ</t>
    </rPh>
    <rPh sb="197" eb="199">
      <t>ショウシ</t>
    </rPh>
    <rPh sb="199" eb="202">
      <t>コウレイカ</t>
    </rPh>
    <rPh sb="205" eb="207">
      <t>ジンコウ</t>
    </rPh>
    <rPh sb="207" eb="209">
      <t>ゲンショウ</t>
    </rPh>
    <rPh sb="210" eb="211">
      <t>スス</t>
    </rPh>
    <rPh sb="220" eb="222">
      <t>シュウエキ</t>
    </rPh>
    <rPh sb="223" eb="225">
      <t>ゾウシュウ</t>
    </rPh>
    <rPh sb="231" eb="233">
      <t>ゾウカ</t>
    </rPh>
    <rPh sb="234" eb="236">
      <t>ミコ</t>
    </rPh>
    <rPh sb="240" eb="242">
      <t>コンゴ</t>
    </rPh>
    <rPh sb="242" eb="243">
      <t>ムズカ</t>
    </rPh>
    <rPh sb="248" eb="251">
      <t>ショウライテキ</t>
    </rPh>
    <rPh sb="253" eb="256">
      <t>ロウキュウカ</t>
    </rPh>
    <rPh sb="260" eb="262">
      <t>カンキョ</t>
    </rPh>
    <rPh sb="262" eb="263">
      <t>トウ</t>
    </rPh>
    <rPh sb="264" eb="267">
      <t>ケイカクテキ</t>
    </rPh>
    <rPh sb="268" eb="270">
      <t>コウシン</t>
    </rPh>
    <rPh sb="271" eb="273">
      <t>エンメイ</t>
    </rPh>
    <rPh sb="273" eb="274">
      <t>カ</t>
    </rPh>
    <rPh sb="274" eb="275">
      <t>トウ</t>
    </rPh>
    <rPh sb="276" eb="277">
      <t>オコナ</t>
    </rPh>
    <rPh sb="281" eb="282">
      <t>ウエ</t>
    </rPh>
    <rPh sb="284" eb="286">
      <t>ヘイセイ</t>
    </rPh>
    <rPh sb="288" eb="290">
      <t>ネンド</t>
    </rPh>
    <rPh sb="292" eb="295">
      <t>ゲスイドウ</t>
    </rPh>
    <rPh sb="300" eb="302">
      <t>サクセイ</t>
    </rPh>
    <rPh sb="304" eb="306">
      <t>コンゴ</t>
    </rPh>
    <rPh sb="306" eb="308">
      <t>テキセイ</t>
    </rPh>
    <rPh sb="309" eb="311">
      <t>ケイヒ</t>
    </rPh>
    <rPh sb="311" eb="313">
      <t>カイシュウ</t>
    </rPh>
    <rPh sb="314" eb="316">
      <t>オスイ</t>
    </rPh>
    <rPh sb="316" eb="318">
      <t>ショリ</t>
    </rPh>
    <rPh sb="318" eb="320">
      <t>ゲンカ</t>
    </rPh>
    <rPh sb="321" eb="323">
      <t>セッテイ</t>
    </rPh>
    <rPh sb="323" eb="324">
      <t>トウ</t>
    </rPh>
    <rPh sb="324" eb="326">
      <t>ブンセキ</t>
    </rPh>
    <phoneticPr fontId="4"/>
  </si>
  <si>
    <t>　管渠老朽化については、法定耐用年数を経過した管はなく、比較的新しいため、管渠の更新投資、老朽化対策は行われていない。事業整備は終了したところであるが、一時期に集中注的に整備したことこからも、老朽による更新も一時期に重なることが考えられるため、今後の経営状況を分析しながら計画的に更新投資を進めていかなければならない。</t>
    <rPh sb="59" eb="61">
      <t>ジギョウ</t>
    </rPh>
    <rPh sb="61" eb="63">
      <t>セイビ</t>
    </rPh>
    <rPh sb="101" eb="103">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</si>
</sst>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0.03</c:v>
                </c:pt>
                <c:pt idx="4" formatCode="#,##0.00;&quot;△&quot;#,##0.00">
                  <c:v>0</c:v>
                </c:pt>
              </c:numCache>
            </c:numRef>
          </c:val>
        </c:ser>
        <c:dLbls>
          <c:showLegendKey val="0"/>
          <c:showVal val="0"/>
          <c:showCatName val="0"/>
          <c:showSerName val="0"/>
          <c:showPercent val="0"/>
          <c:showBubbleSize val="0"/>
        </c:dLbls>
        <c:gapWidth val="150"/>
        <c:axId val="82487552"/>
        <c:axId val="8523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0.03</c:v>
                </c:pt>
                <c:pt idx="4">
                  <c:v>0.02</c:v>
                </c:pt>
              </c:numCache>
            </c:numRef>
          </c:val>
          <c:smooth val="0"/>
        </c:ser>
        <c:dLbls>
          <c:showLegendKey val="0"/>
          <c:showVal val="0"/>
          <c:showCatName val="0"/>
          <c:showSerName val="0"/>
          <c:showPercent val="0"/>
          <c:showBubbleSize val="0"/>
        </c:dLbls>
        <c:marker val="1"/>
        <c:smooth val="0"/>
        <c:axId val="82487552"/>
        <c:axId val="85233024"/>
      </c:lineChart>
      <c:dateAx>
        <c:axId val="82487552"/>
        <c:scaling>
          <c:orientation val="minMax"/>
        </c:scaling>
        <c:delete val="1"/>
        <c:axPos val="b"/>
        <c:numFmt formatCode="ge" sourceLinked="1"/>
        <c:majorTickMark val="none"/>
        <c:minorTickMark val="none"/>
        <c:tickLblPos val="none"/>
        <c:crossAx val="85233024"/>
        <c:crosses val="autoZero"/>
        <c:auto val="1"/>
        <c:lblOffset val="100"/>
        <c:baseTimeUnit val="years"/>
      </c:dateAx>
      <c:valAx>
        <c:axId val="8523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48755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45</c:v>
                </c:pt>
                <c:pt idx="4">
                  <c:v>44.12</c:v>
                </c:pt>
              </c:numCache>
            </c:numRef>
          </c:val>
        </c:ser>
        <c:dLbls>
          <c:showLegendKey val="0"/>
          <c:showVal val="0"/>
          <c:showCatName val="0"/>
          <c:showSerName val="0"/>
          <c:showPercent val="0"/>
          <c:showBubbleSize val="0"/>
        </c:dLbls>
        <c:gapWidth val="150"/>
        <c:axId val="79104256"/>
        <c:axId val="79106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53.78</c:v>
                </c:pt>
                <c:pt idx="4">
                  <c:v>53.24</c:v>
                </c:pt>
              </c:numCache>
            </c:numRef>
          </c:val>
          <c:smooth val="0"/>
        </c:ser>
        <c:dLbls>
          <c:showLegendKey val="0"/>
          <c:showVal val="0"/>
          <c:showCatName val="0"/>
          <c:showSerName val="0"/>
          <c:showPercent val="0"/>
          <c:showBubbleSize val="0"/>
        </c:dLbls>
        <c:marker val="1"/>
        <c:smooth val="0"/>
        <c:axId val="79104256"/>
        <c:axId val="79106432"/>
      </c:lineChart>
      <c:dateAx>
        <c:axId val="79104256"/>
        <c:scaling>
          <c:orientation val="minMax"/>
        </c:scaling>
        <c:delete val="1"/>
        <c:axPos val="b"/>
        <c:numFmt formatCode="ge" sourceLinked="1"/>
        <c:majorTickMark val="none"/>
        <c:minorTickMark val="none"/>
        <c:tickLblPos val="none"/>
        <c:crossAx val="79106432"/>
        <c:crosses val="autoZero"/>
        <c:auto val="1"/>
        <c:lblOffset val="100"/>
        <c:baseTimeUnit val="years"/>
      </c:dateAx>
      <c:valAx>
        <c:axId val="7910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10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0</c:v>
                </c:pt>
                <c:pt idx="1">
                  <c:v>0</c:v>
                </c:pt>
                <c:pt idx="2">
                  <c:v>0</c:v>
                </c:pt>
                <c:pt idx="3">
                  <c:v>92.24</c:v>
                </c:pt>
                <c:pt idx="4">
                  <c:v>92.87</c:v>
                </c:pt>
              </c:numCache>
            </c:numRef>
          </c:val>
        </c:ser>
        <c:dLbls>
          <c:showLegendKey val="0"/>
          <c:showVal val="0"/>
          <c:showCatName val="0"/>
          <c:showSerName val="0"/>
          <c:showPercent val="0"/>
          <c:showBubbleSize val="0"/>
        </c:dLbls>
        <c:gapWidth val="150"/>
        <c:axId val="79132544"/>
        <c:axId val="7913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84.06</c:v>
                </c:pt>
                <c:pt idx="4">
                  <c:v>84.07</c:v>
                </c:pt>
              </c:numCache>
            </c:numRef>
          </c:val>
          <c:smooth val="0"/>
        </c:ser>
        <c:dLbls>
          <c:showLegendKey val="0"/>
          <c:showVal val="0"/>
          <c:showCatName val="0"/>
          <c:showSerName val="0"/>
          <c:showPercent val="0"/>
          <c:showBubbleSize val="0"/>
        </c:dLbls>
        <c:marker val="1"/>
        <c:smooth val="0"/>
        <c:axId val="79132544"/>
        <c:axId val="79138816"/>
      </c:lineChart>
      <c:dateAx>
        <c:axId val="79132544"/>
        <c:scaling>
          <c:orientation val="minMax"/>
        </c:scaling>
        <c:delete val="1"/>
        <c:axPos val="b"/>
        <c:numFmt formatCode="ge" sourceLinked="1"/>
        <c:majorTickMark val="none"/>
        <c:minorTickMark val="none"/>
        <c:tickLblPos val="none"/>
        <c:crossAx val="79138816"/>
        <c:crosses val="autoZero"/>
        <c:auto val="1"/>
        <c:lblOffset val="100"/>
        <c:baseTimeUnit val="years"/>
      </c:dateAx>
      <c:valAx>
        <c:axId val="7913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13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0</c:v>
                </c:pt>
                <c:pt idx="1">
                  <c:v>0</c:v>
                </c:pt>
                <c:pt idx="2">
                  <c:v>0</c:v>
                </c:pt>
                <c:pt idx="3">
                  <c:v>70.760000000000005</c:v>
                </c:pt>
                <c:pt idx="4">
                  <c:v>80.86</c:v>
                </c:pt>
              </c:numCache>
            </c:numRef>
          </c:val>
        </c:ser>
        <c:dLbls>
          <c:showLegendKey val="0"/>
          <c:showVal val="0"/>
          <c:showCatName val="0"/>
          <c:showSerName val="0"/>
          <c:showPercent val="0"/>
          <c:showBubbleSize val="0"/>
        </c:dLbls>
        <c:gapWidth val="150"/>
        <c:axId val="98527104"/>
        <c:axId val="107151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93.62</c:v>
                </c:pt>
                <c:pt idx="4">
                  <c:v>97.53</c:v>
                </c:pt>
              </c:numCache>
            </c:numRef>
          </c:val>
          <c:smooth val="0"/>
        </c:ser>
        <c:dLbls>
          <c:showLegendKey val="0"/>
          <c:showVal val="0"/>
          <c:showCatName val="0"/>
          <c:showSerName val="0"/>
          <c:showPercent val="0"/>
          <c:showBubbleSize val="0"/>
        </c:dLbls>
        <c:marker val="1"/>
        <c:smooth val="0"/>
        <c:axId val="98527104"/>
        <c:axId val="107151744"/>
      </c:lineChart>
      <c:dateAx>
        <c:axId val="98527104"/>
        <c:scaling>
          <c:orientation val="minMax"/>
        </c:scaling>
        <c:delete val="1"/>
        <c:axPos val="b"/>
        <c:numFmt formatCode="ge" sourceLinked="1"/>
        <c:majorTickMark val="none"/>
        <c:minorTickMark val="none"/>
        <c:tickLblPos val="none"/>
        <c:crossAx val="107151744"/>
        <c:crosses val="autoZero"/>
        <c:auto val="1"/>
        <c:lblOffset val="100"/>
        <c:baseTimeUnit val="years"/>
      </c:dateAx>
      <c:valAx>
        <c:axId val="10715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52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0</c:v>
                </c:pt>
                <c:pt idx="1">
                  <c:v>0</c:v>
                </c:pt>
                <c:pt idx="2">
                  <c:v>0</c:v>
                </c:pt>
                <c:pt idx="3">
                  <c:v>3.88</c:v>
                </c:pt>
                <c:pt idx="4">
                  <c:v>7.74</c:v>
                </c:pt>
              </c:numCache>
            </c:numRef>
          </c:val>
        </c:ser>
        <c:dLbls>
          <c:showLegendKey val="0"/>
          <c:showVal val="0"/>
          <c:showCatName val="0"/>
          <c:showSerName val="0"/>
          <c:showPercent val="0"/>
          <c:showBubbleSize val="0"/>
        </c:dLbls>
        <c:gapWidth val="150"/>
        <c:axId val="110387968"/>
        <c:axId val="110389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10.11</c:v>
                </c:pt>
                <c:pt idx="4">
                  <c:v>20.68</c:v>
                </c:pt>
              </c:numCache>
            </c:numRef>
          </c:val>
          <c:smooth val="0"/>
        </c:ser>
        <c:dLbls>
          <c:showLegendKey val="0"/>
          <c:showVal val="0"/>
          <c:showCatName val="0"/>
          <c:showSerName val="0"/>
          <c:showPercent val="0"/>
          <c:showBubbleSize val="0"/>
        </c:dLbls>
        <c:marker val="1"/>
        <c:smooth val="0"/>
        <c:axId val="110387968"/>
        <c:axId val="110389888"/>
      </c:lineChart>
      <c:dateAx>
        <c:axId val="110387968"/>
        <c:scaling>
          <c:orientation val="minMax"/>
        </c:scaling>
        <c:delete val="1"/>
        <c:axPos val="b"/>
        <c:numFmt formatCode="ge" sourceLinked="1"/>
        <c:majorTickMark val="none"/>
        <c:minorTickMark val="none"/>
        <c:tickLblPos val="none"/>
        <c:crossAx val="110389888"/>
        <c:crosses val="autoZero"/>
        <c:auto val="1"/>
        <c:lblOffset val="100"/>
        <c:baseTimeUnit val="years"/>
      </c:dateAx>
      <c:valAx>
        <c:axId val="110389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38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78541184"/>
        <c:axId val="7854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0.08</c:v>
                </c:pt>
                <c:pt idx="4">
                  <c:v>0.08</c:v>
                </c:pt>
              </c:numCache>
            </c:numRef>
          </c:val>
          <c:smooth val="0"/>
        </c:ser>
        <c:dLbls>
          <c:showLegendKey val="0"/>
          <c:showVal val="0"/>
          <c:showCatName val="0"/>
          <c:showSerName val="0"/>
          <c:showPercent val="0"/>
          <c:showBubbleSize val="0"/>
        </c:dLbls>
        <c:marker val="1"/>
        <c:smooth val="0"/>
        <c:axId val="78541184"/>
        <c:axId val="78543104"/>
      </c:lineChart>
      <c:dateAx>
        <c:axId val="78541184"/>
        <c:scaling>
          <c:orientation val="minMax"/>
        </c:scaling>
        <c:delete val="1"/>
        <c:axPos val="b"/>
        <c:numFmt formatCode="ge" sourceLinked="1"/>
        <c:majorTickMark val="none"/>
        <c:minorTickMark val="none"/>
        <c:tickLblPos val="none"/>
        <c:crossAx val="78543104"/>
        <c:crosses val="autoZero"/>
        <c:auto val="1"/>
        <c:lblOffset val="100"/>
        <c:baseTimeUnit val="years"/>
      </c:dateAx>
      <c:valAx>
        <c:axId val="7854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54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0</c:v>
                </c:pt>
                <c:pt idx="1">
                  <c:v>0</c:v>
                </c:pt>
                <c:pt idx="2">
                  <c:v>0</c:v>
                </c:pt>
                <c:pt idx="3">
                  <c:v>73.819999999999993</c:v>
                </c:pt>
                <c:pt idx="4">
                  <c:v>100.96</c:v>
                </c:pt>
              </c:numCache>
            </c:numRef>
          </c:val>
        </c:ser>
        <c:dLbls>
          <c:showLegendKey val="0"/>
          <c:showVal val="0"/>
          <c:showCatName val="0"/>
          <c:showSerName val="0"/>
          <c:showPercent val="0"/>
          <c:showBubbleSize val="0"/>
        </c:dLbls>
        <c:gapWidth val="150"/>
        <c:axId val="78561280"/>
        <c:axId val="78563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280.08</c:v>
                </c:pt>
                <c:pt idx="4">
                  <c:v>223.09</c:v>
                </c:pt>
              </c:numCache>
            </c:numRef>
          </c:val>
          <c:smooth val="0"/>
        </c:ser>
        <c:dLbls>
          <c:showLegendKey val="0"/>
          <c:showVal val="0"/>
          <c:showCatName val="0"/>
          <c:showSerName val="0"/>
          <c:showPercent val="0"/>
          <c:showBubbleSize val="0"/>
        </c:dLbls>
        <c:marker val="1"/>
        <c:smooth val="0"/>
        <c:axId val="78561280"/>
        <c:axId val="78563200"/>
      </c:lineChart>
      <c:dateAx>
        <c:axId val="78561280"/>
        <c:scaling>
          <c:orientation val="minMax"/>
        </c:scaling>
        <c:delete val="1"/>
        <c:axPos val="b"/>
        <c:numFmt formatCode="ge" sourceLinked="1"/>
        <c:majorTickMark val="none"/>
        <c:minorTickMark val="none"/>
        <c:tickLblPos val="none"/>
        <c:crossAx val="78563200"/>
        <c:crosses val="autoZero"/>
        <c:auto val="1"/>
        <c:lblOffset val="100"/>
        <c:baseTimeUnit val="years"/>
      </c:dateAx>
      <c:valAx>
        <c:axId val="78563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561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0</c:v>
                </c:pt>
                <c:pt idx="1">
                  <c:v>0</c:v>
                </c:pt>
                <c:pt idx="2">
                  <c:v>0</c:v>
                </c:pt>
                <c:pt idx="3">
                  <c:v>1.38</c:v>
                </c:pt>
                <c:pt idx="4">
                  <c:v>1.54</c:v>
                </c:pt>
              </c:numCache>
            </c:numRef>
          </c:val>
        </c:ser>
        <c:dLbls>
          <c:showLegendKey val="0"/>
          <c:showVal val="0"/>
          <c:showCatName val="0"/>
          <c:showSerName val="0"/>
          <c:showPercent val="0"/>
          <c:showBubbleSize val="0"/>
        </c:dLbls>
        <c:gapWidth val="150"/>
        <c:axId val="78573568"/>
        <c:axId val="78575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124.2</c:v>
                </c:pt>
                <c:pt idx="4">
                  <c:v>33.03</c:v>
                </c:pt>
              </c:numCache>
            </c:numRef>
          </c:val>
          <c:smooth val="0"/>
        </c:ser>
        <c:dLbls>
          <c:showLegendKey val="0"/>
          <c:showVal val="0"/>
          <c:showCatName val="0"/>
          <c:showSerName val="0"/>
          <c:showPercent val="0"/>
          <c:showBubbleSize val="0"/>
        </c:dLbls>
        <c:marker val="1"/>
        <c:smooth val="0"/>
        <c:axId val="78573568"/>
        <c:axId val="78575488"/>
      </c:lineChart>
      <c:dateAx>
        <c:axId val="78573568"/>
        <c:scaling>
          <c:orientation val="minMax"/>
        </c:scaling>
        <c:delete val="1"/>
        <c:axPos val="b"/>
        <c:numFmt formatCode="ge" sourceLinked="1"/>
        <c:majorTickMark val="none"/>
        <c:minorTickMark val="none"/>
        <c:tickLblPos val="none"/>
        <c:crossAx val="78575488"/>
        <c:crosses val="autoZero"/>
        <c:auto val="1"/>
        <c:lblOffset val="100"/>
        <c:baseTimeUnit val="years"/>
      </c:dateAx>
      <c:valAx>
        <c:axId val="78575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573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4449.8100000000004</c:v>
                </c:pt>
                <c:pt idx="4">
                  <c:v>4359.5600000000004</c:v>
                </c:pt>
              </c:numCache>
            </c:numRef>
          </c:val>
        </c:ser>
        <c:dLbls>
          <c:showLegendKey val="0"/>
          <c:showVal val="0"/>
          <c:showCatName val="0"/>
          <c:showSerName val="0"/>
          <c:showPercent val="0"/>
          <c:showBubbleSize val="0"/>
        </c:dLbls>
        <c:gapWidth val="150"/>
        <c:axId val="79052160"/>
        <c:axId val="79054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1126.77</c:v>
                </c:pt>
                <c:pt idx="4">
                  <c:v>1044.8</c:v>
                </c:pt>
              </c:numCache>
            </c:numRef>
          </c:val>
          <c:smooth val="0"/>
        </c:ser>
        <c:dLbls>
          <c:showLegendKey val="0"/>
          <c:showVal val="0"/>
          <c:showCatName val="0"/>
          <c:showSerName val="0"/>
          <c:showPercent val="0"/>
          <c:showBubbleSize val="0"/>
        </c:dLbls>
        <c:marker val="1"/>
        <c:smooth val="0"/>
        <c:axId val="79052160"/>
        <c:axId val="79054336"/>
      </c:lineChart>
      <c:dateAx>
        <c:axId val="79052160"/>
        <c:scaling>
          <c:orientation val="minMax"/>
        </c:scaling>
        <c:delete val="1"/>
        <c:axPos val="b"/>
        <c:numFmt formatCode="ge" sourceLinked="1"/>
        <c:majorTickMark val="none"/>
        <c:minorTickMark val="none"/>
        <c:tickLblPos val="none"/>
        <c:crossAx val="79054336"/>
        <c:crosses val="autoZero"/>
        <c:auto val="1"/>
        <c:lblOffset val="100"/>
        <c:baseTimeUnit val="years"/>
      </c:dateAx>
      <c:valAx>
        <c:axId val="7905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052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0</c:v>
                </c:pt>
                <c:pt idx="1">
                  <c:v>0</c:v>
                </c:pt>
                <c:pt idx="2">
                  <c:v>0</c:v>
                </c:pt>
                <c:pt idx="3">
                  <c:v>20.85</c:v>
                </c:pt>
                <c:pt idx="4">
                  <c:v>19.850000000000001</c:v>
                </c:pt>
              </c:numCache>
            </c:numRef>
          </c:val>
        </c:ser>
        <c:dLbls>
          <c:showLegendKey val="0"/>
          <c:showVal val="0"/>
          <c:showCatName val="0"/>
          <c:showSerName val="0"/>
          <c:showPercent val="0"/>
          <c:showBubbleSize val="0"/>
        </c:dLbls>
        <c:gapWidth val="150"/>
        <c:axId val="79073280"/>
        <c:axId val="7907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50.9</c:v>
                </c:pt>
                <c:pt idx="4">
                  <c:v>50.82</c:v>
                </c:pt>
              </c:numCache>
            </c:numRef>
          </c:val>
          <c:smooth val="0"/>
        </c:ser>
        <c:dLbls>
          <c:showLegendKey val="0"/>
          <c:showVal val="0"/>
          <c:showCatName val="0"/>
          <c:showSerName val="0"/>
          <c:showPercent val="0"/>
          <c:showBubbleSize val="0"/>
        </c:dLbls>
        <c:marker val="1"/>
        <c:smooth val="0"/>
        <c:axId val="79073280"/>
        <c:axId val="79075200"/>
      </c:lineChart>
      <c:dateAx>
        <c:axId val="79073280"/>
        <c:scaling>
          <c:orientation val="minMax"/>
        </c:scaling>
        <c:delete val="1"/>
        <c:axPos val="b"/>
        <c:numFmt formatCode="ge" sourceLinked="1"/>
        <c:majorTickMark val="none"/>
        <c:minorTickMark val="none"/>
        <c:tickLblPos val="none"/>
        <c:crossAx val="79075200"/>
        <c:crosses val="autoZero"/>
        <c:auto val="1"/>
        <c:lblOffset val="100"/>
        <c:baseTimeUnit val="years"/>
      </c:dateAx>
      <c:valAx>
        <c:axId val="7907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07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0</c:v>
                </c:pt>
                <c:pt idx="1">
                  <c:v>0</c:v>
                </c:pt>
                <c:pt idx="2">
                  <c:v>0</c:v>
                </c:pt>
                <c:pt idx="3">
                  <c:v>414.32</c:v>
                </c:pt>
                <c:pt idx="4">
                  <c:v>432.59</c:v>
                </c:pt>
              </c:numCache>
            </c:numRef>
          </c:val>
        </c:ser>
        <c:dLbls>
          <c:showLegendKey val="0"/>
          <c:showVal val="0"/>
          <c:showCatName val="0"/>
          <c:showSerName val="0"/>
          <c:showPercent val="0"/>
          <c:showBubbleSize val="0"/>
        </c:dLbls>
        <c:gapWidth val="150"/>
        <c:axId val="79088640"/>
        <c:axId val="79094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293.27</c:v>
                </c:pt>
                <c:pt idx="4">
                  <c:v>300.52</c:v>
                </c:pt>
              </c:numCache>
            </c:numRef>
          </c:val>
          <c:smooth val="0"/>
        </c:ser>
        <c:dLbls>
          <c:showLegendKey val="0"/>
          <c:showVal val="0"/>
          <c:showCatName val="0"/>
          <c:showSerName val="0"/>
          <c:showPercent val="0"/>
          <c:showBubbleSize val="0"/>
        </c:dLbls>
        <c:marker val="1"/>
        <c:smooth val="0"/>
        <c:axId val="79088640"/>
        <c:axId val="79094912"/>
      </c:lineChart>
      <c:dateAx>
        <c:axId val="79088640"/>
        <c:scaling>
          <c:orientation val="minMax"/>
        </c:scaling>
        <c:delete val="1"/>
        <c:axPos val="b"/>
        <c:numFmt formatCode="ge" sourceLinked="1"/>
        <c:majorTickMark val="none"/>
        <c:minorTickMark val="none"/>
        <c:tickLblPos val="none"/>
        <c:crossAx val="79094912"/>
        <c:crosses val="autoZero"/>
        <c:auto val="1"/>
        <c:lblOffset val="100"/>
        <c:baseTimeUnit val="years"/>
      </c:dateAx>
      <c:valAx>
        <c:axId val="79094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08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【98.75】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【205.86】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【34.63】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【20.45】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X43" zoomScaleNormal="100" workbookViewId="0">
      <selection activeCell="CI55" sqref="CI5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三田市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114628</v>
      </c>
      <c r="AM8" s="64"/>
      <c r="AN8" s="64"/>
      <c r="AO8" s="64"/>
      <c r="AP8" s="64"/>
      <c r="AQ8" s="64"/>
      <c r="AR8" s="64"/>
      <c r="AS8" s="64"/>
      <c r="AT8" s="63">
        <f>データ!S6</f>
        <v>210.32</v>
      </c>
      <c r="AU8" s="63"/>
      <c r="AV8" s="63"/>
      <c r="AW8" s="63"/>
      <c r="AX8" s="63"/>
      <c r="AY8" s="63"/>
      <c r="AZ8" s="63"/>
      <c r="BA8" s="63"/>
      <c r="BB8" s="63">
        <f>データ!T6</f>
        <v>545.02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39.35</v>
      </c>
      <c r="J10" s="63"/>
      <c r="K10" s="63"/>
      <c r="L10" s="63"/>
      <c r="M10" s="63"/>
      <c r="N10" s="63"/>
      <c r="O10" s="63"/>
      <c r="P10" s="63">
        <f>データ!O6</f>
        <v>4.95</v>
      </c>
      <c r="Q10" s="63"/>
      <c r="R10" s="63"/>
      <c r="S10" s="63"/>
      <c r="T10" s="63"/>
      <c r="U10" s="63"/>
      <c r="V10" s="63"/>
      <c r="W10" s="63">
        <f>データ!P6</f>
        <v>93.99</v>
      </c>
      <c r="X10" s="63"/>
      <c r="Y10" s="63"/>
      <c r="Z10" s="63"/>
      <c r="AA10" s="63"/>
      <c r="AB10" s="63"/>
      <c r="AC10" s="63"/>
      <c r="AD10" s="64">
        <f>データ!Q6</f>
        <v>1587</v>
      </c>
      <c r="AE10" s="64"/>
      <c r="AF10" s="64"/>
      <c r="AG10" s="64"/>
      <c r="AH10" s="64"/>
      <c r="AI10" s="64"/>
      <c r="AJ10" s="64"/>
      <c r="AK10" s="2"/>
      <c r="AL10" s="64">
        <f>データ!U6</f>
        <v>5652</v>
      </c>
      <c r="AM10" s="64"/>
      <c r="AN10" s="64"/>
      <c r="AO10" s="64"/>
      <c r="AP10" s="64"/>
      <c r="AQ10" s="64"/>
      <c r="AR10" s="64"/>
      <c r="AS10" s="64"/>
      <c r="AT10" s="63">
        <f>データ!V6</f>
        <v>1.91</v>
      </c>
      <c r="AU10" s="63"/>
      <c r="AV10" s="63"/>
      <c r="AW10" s="63"/>
      <c r="AX10" s="63"/>
      <c r="AY10" s="63"/>
      <c r="AZ10" s="63"/>
      <c r="BA10" s="63"/>
      <c r="BB10" s="63">
        <f>データ!W6</f>
        <v>2959.16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282197</v>
      </c>
      <c r="D6" s="31">
        <f t="shared" si="3"/>
        <v>46</v>
      </c>
      <c r="E6" s="31">
        <f t="shared" si="3"/>
        <v>17</v>
      </c>
      <c r="F6" s="31">
        <f t="shared" si="3"/>
        <v>5</v>
      </c>
      <c r="G6" s="31">
        <f t="shared" si="3"/>
        <v>0</v>
      </c>
      <c r="H6" s="31" t="str">
        <f t="shared" si="3"/>
        <v>兵庫県　三田市</v>
      </c>
      <c r="I6" s="31" t="str">
        <f t="shared" si="3"/>
        <v>法適用</v>
      </c>
      <c r="J6" s="31" t="str">
        <f t="shared" si="3"/>
        <v>下水道事業</v>
      </c>
      <c r="K6" s="31" t="str">
        <f t="shared" si="3"/>
        <v>農業集落排水</v>
      </c>
      <c r="L6" s="31" t="str">
        <f t="shared" si="3"/>
        <v>F2</v>
      </c>
      <c r="M6" s="32" t="str">
        <f t="shared" si="3"/>
        <v>-</v>
      </c>
      <c r="N6" s="32">
        <f t="shared" si="3"/>
        <v>39.35</v>
      </c>
      <c r="O6" s="32">
        <f t="shared" si="3"/>
        <v>4.95</v>
      </c>
      <c r="P6" s="32">
        <f t="shared" si="3"/>
        <v>93.99</v>
      </c>
      <c r="Q6" s="32">
        <f t="shared" si="3"/>
        <v>1587</v>
      </c>
      <c r="R6" s="32">
        <f t="shared" si="3"/>
        <v>114628</v>
      </c>
      <c r="S6" s="32">
        <f t="shared" si="3"/>
        <v>210.32</v>
      </c>
      <c r="T6" s="32">
        <f t="shared" si="3"/>
        <v>545.02</v>
      </c>
      <c r="U6" s="32">
        <f t="shared" si="3"/>
        <v>5652</v>
      </c>
      <c r="V6" s="32">
        <f t="shared" si="3"/>
        <v>1.91</v>
      </c>
      <c r="W6" s="32">
        <f t="shared" si="3"/>
        <v>2959.16</v>
      </c>
      <c r="X6" s="33" t="str">
        <f>IF(X7="",NA(),X7)</f>
        <v>-</v>
      </c>
      <c r="Y6" s="33" t="str">
        <f t="shared" ref="Y6:AG6" si="4">IF(Y7="",NA(),Y7)</f>
        <v>-</v>
      </c>
      <c r="Z6" s="33" t="str">
        <f t="shared" si="4"/>
        <v>-</v>
      </c>
      <c r="AA6" s="33">
        <f t="shared" si="4"/>
        <v>70.760000000000005</v>
      </c>
      <c r="AB6" s="33">
        <f t="shared" si="4"/>
        <v>80.86</v>
      </c>
      <c r="AC6" s="33" t="str">
        <f t="shared" si="4"/>
        <v>-</v>
      </c>
      <c r="AD6" s="33" t="str">
        <f t="shared" si="4"/>
        <v>-</v>
      </c>
      <c r="AE6" s="33" t="str">
        <f t="shared" si="4"/>
        <v>-</v>
      </c>
      <c r="AF6" s="33">
        <f t="shared" si="4"/>
        <v>93.62</v>
      </c>
      <c r="AG6" s="33">
        <f t="shared" si="4"/>
        <v>97.53</v>
      </c>
      <c r="AH6" s="32" t="str">
        <f>IF(AH7="","",IF(AH7="-","【-】","【"&amp;SUBSTITUTE(TEXT(AH7,"#,##0.00"),"-","△")&amp;"】"))</f>
        <v>【98.75】</v>
      </c>
      <c r="AI6" s="33" t="str">
        <f>IF(AI7="",NA(),AI7)</f>
        <v>-</v>
      </c>
      <c r="AJ6" s="33" t="str">
        <f t="shared" ref="AJ6:AR6" si="5">IF(AJ7="",NA(),AJ7)</f>
        <v>-</v>
      </c>
      <c r="AK6" s="33" t="str">
        <f t="shared" si="5"/>
        <v>-</v>
      </c>
      <c r="AL6" s="33">
        <f t="shared" si="5"/>
        <v>73.819999999999993</v>
      </c>
      <c r="AM6" s="33">
        <f t="shared" si="5"/>
        <v>100.96</v>
      </c>
      <c r="AN6" s="33" t="str">
        <f t="shared" si="5"/>
        <v>-</v>
      </c>
      <c r="AO6" s="33" t="str">
        <f t="shared" si="5"/>
        <v>-</v>
      </c>
      <c r="AP6" s="33" t="str">
        <f t="shared" si="5"/>
        <v>-</v>
      </c>
      <c r="AQ6" s="33">
        <f t="shared" si="5"/>
        <v>280.08</v>
      </c>
      <c r="AR6" s="33">
        <f t="shared" si="5"/>
        <v>223.09</v>
      </c>
      <c r="AS6" s="32" t="str">
        <f>IF(AS7="","",IF(AS7="-","【-】","【"&amp;SUBSTITUTE(TEXT(AS7,"#,##0.00"),"-","△")&amp;"】"))</f>
        <v>【205.86】</v>
      </c>
      <c r="AT6" s="33" t="str">
        <f>IF(AT7="",NA(),AT7)</f>
        <v>-</v>
      </c>
      <c r="AU6" s="33" t="str">
        <f t="shared" ref="AU6:BC6" si="6">IF(AU7="",NA(),AU7)</f>
        <v>-</v>
      </c>
      <c r="AV6" s="33" t="str">
        <f t="shared" si="6"/>
        <v>-</v>
      </c>
      <c r="AW6" s="33">
        <f t="shared" si="6"/>
        <v>1.38</v>
      </c>
      <c r="AX6" s="33">
        <f t="shared" si="6"/>
        <v>1.54</v>
      </c>
      <c r="AY6" s="33" t="str">
        <f t="shared" si="6"/>
        <v>-</v>
      </c>
      <c r="AZ6" s="33" t="str">
        <f t="shared" si="6"/>
        <v>-</v>
      </c>
      <c r="BA6" s="33" t="str">
        <f t="shared" si="6"/>
        <v>-</v>
      </c>
      <c r="BB6" s="33">
        <f t="shared" si="6"/>
        <v>124.2</v>
      </c>
      <c r="BC6" s="33">
        <f t="shared" si="6"/>
        <v>33.03</v>
      </c>
      <c r="BD6" s="32" t="str">
        <f>IF(BD7="","",IF(BD7="-","【-】","【"&amp;SUBSTITUTE(TEXT(BD7,"#,##0.00"),"-","△")&amp;"】"))</f>
        <v>【34.63】</v>
      </c>
      <c r="BE6" s="33" t="str">
        <f>IF(BE7="",NA(),BE7)</f>
        <v>-</v>
      </c>
      <c r="BF6" s="33" t="str">
        <f t="shared" ref="BF6:BN6" si="7">IF(BF7="",NA(),BF7)</f>
        <v>-</v>
      </c>
      <c r="BG6" s="33" t="str">
        <f t="shared" si="7"/>
        <v>-</v>
      </c>
      <c r="BH6" s="33">
        <f t="shared" si="7"/>
        <v>4449.8100000000004</v>
      </c>
      <c r="BI6" s="33">
        <f t="shared" si="7"/>
        <v>4359.5600000000004</v>
      </c>
      <c r="BJ6" s="33" t="str">
        <f t="shared" si="7"/>
        <v>-</v>
      </c>
      <c r="BK6" s="33" t="str">
        <f t="shared" si="7"/>
        <v>-</v>
      </c>
      <c r="BL6" s="33" t="str">
        <f t="shared" si="7"/>
        <v>-</v>
      </c>
      <c r="BM6" s="33">
        <f t="shared" si="7"/>
        <v>1126.77</v>
      </c>
      <c r="BN6" s="33">
        <f t="shared" si="7"/>
        <v>1044.8</v>
      </c>
      <c r="BO6" s="32" t="str">
        <f>IF(BO7="","",IF(BO7="-","【-】","【"&amp;SUBSTITUTE(TEXT(BO7,"#,##0.00"),"-","△")&amp;"】"))</f>
        <v>【992.47】</v>
      </c>
      <c r="BP6" s="33" t="str">
        <f>IF(BP7="",NA(),BP7)</f>
        <v>-</v>
      </c>
      <c r="BQ6" s="33" t="str">
        <f t="shared" ref="BQ6:BY6" si="8">IF(BQ7="",NA(),BQ7)</f>
        <v>-</v>
      </c>
      <c r="BR6" s="33" t="str">
        <f t="shared" si="8"/>
        <v>-</v>
      </c>
      <c r="BS6" s="33">
        <f t="shared" si="8"/>
        <v>20.85</v>
      </c>
      <c r="BT6" s="33">
        <f t="shared" si="8"/>
        <v>19.850000000000001</v>
      </c>
      <c r="BU6" s="33" t="str">
        <f t="shared" si="8"/>
        <v>-</v>
      </c>
      <c r="BV6" s="33" t="str">
        <f t="shared" si="8"/>
        <v>-</v>
      </c>
      <c r="BW6" s="33" t="str">
        <f t="shared" si="8"/>
        <v>-</v>
      </c>
      <c r="BX6" s="33">
        <f t="shared" si="8"/>
        <v>50.9</v>
      </c>
      <c r="BY6" s="33">
        <f t="shared" si="8"/>
        <v>50.82</v>
      </c>
      <c r="BZ6" s="32" t="str">
        <f>IF(BZ7="","",IF(BZ7="-","【-】","【"&amp;SUBSTITUTE(TEXT(BZ7,"#,##0.00"),"-","△")&amp;"】"))</f>
        <v>【51.49】</v>
      </c>
      <c r="CA6" s="33" t="str">
        <f>IF(CA7="",NA(),CA7)</f>
        <v>-</v>
      </c>
      <c r="CB6" s="33" t="str">
        <f t="shared" ref="CB6:CJ6" si="9">IF(CB7="",NA(),CB7)</f>
        <v>-</v>
      </c>
      <c r="CC6" s="33" t="str">
        <f t="shared" si="9"/>
        <v>-</v>
      </c>
      <c r="CD6" s="33">
        <f t="shared" si="9"/>
        <v>414.32</v>
      </c>
      <c r="CE6" s="33">
        <f t="shared" si="9"/>
        <v>432.59</v>
      </c>
      <c r="CF6" s="33" t="str">
        <f t="shared" si="9"/>
        <v>-</v>
      </c>
      <c r="CG6" s="33" t="str">
        <f t="shared" si="9"/>
        <v>-</v>
      </c>
      <c r="CH6" s="33" t="str">
        <f t="shared" si="9"/>
        <v>-</v>
      </c>
      <c r="CI6" s="33">
        <f t="shared" si="9"/>
        <v>293.27</v>
      </c>
      <c r="CJ6" s="33">
        <f t="shared" si="9"/>
        <v>300.52</v>
      </c>
      <c r="CK6" s="32" t="str">
        <f>IF(CK7="","",IF(CK7="-","【-】","【"&amp;SUBSTITUTE(TEXT(CK7,"#,##0.00"),"-","△")&amp;"】"))</f>
        <v>【295.10】</v>
      </c>
      <c r="CL6" s="33" t="str">
        <f>IF(CL7="",NA(),CL7)</f>
        <v>-</v>
      </c>
      <c r="CM6" s="33" t="str">
        <f t="shared" ref="CM6:CU6" si="10">IF(CM7="",NA(),CM7)</f>
        <v>-</v>
      </c>
      <c r="CN6" s="33" t="str">
        <f t="shared" si="10"/>
        <v>-</v>
      </c>
      <c r="CO6" s="33">
        <f t="shared" si="10"/>
        <v>45</v>
      </c>
      <c r="CP6" s="33">
        <f t="shared" si="10"/>
        <v>44.12</v>
      </c>
      <c r="CQ6" s="33" t="str">
        <f t="shared" si="10"/>
        <v>-</v>
      </c>
      <c r="CR6" s="33" t="str">
        <f t="shared" si="10"/>
        <v>-</v>
      </c>
      <c r="CS6" s="33" t="str">
        <f t="shared" si="10"/>
        <v>-</v>
      </c>
      <c r="CT6" s="33">
        <f t="shared" si="10"/>
        <v>53.78</v>
      </c>
      <c r="CU6" s="33">
        <f t="shared" si="10"/>
        <v>53.24</v>
      </c>
      <c r="CV6" s="32" t="str">
        <f>IF(CV7="","",IF(CV7="-","【-】","【"&amp;SUBSTITUTE(TEXT(CV7,"#,##0.00"),"-","△")&amp;"】"))</f>
        <v>【53.32】</v>
      </c>
      <c r="CW6" s="33" t="str">
        <f>IF(CW7="",NA(),CW7)</f>
        <v>-</v>
      </c>
      <c r="CX6" s="33" t="str">
        <f t="shared" ref="CX6:DF6" si="11">IF(CX7="",NA(),CX7)</f>
        <v>-</v>
      </c>
      <c r="CY6" s="33" t="str">
        <f t="shared" si="11"/>
        <v>-</v>
      </c>
      <c r="CZ6" s="33">
        <f t="shared" si="11"/>
        <v>92.24</v>
      </c>
      <c r="DA6" s="33">
        <f t="shared" si="11"/>
        <v>92.87</v>
      </c>
      <c r="DB6" s="33" t="str">
        <f t="shared" si="11"/>
        <v>-</v>
      </c>
      <c r="DC6" s="33" t="str">
        <f t="shared" si="11"/>
        <v>-</v>
      </c>
      <c r="DD6" s="33" t="str">
        <f t="shared" si="11"/>
        <v>-</v>
      </c>
      <c r="DE6" s="33">
        <f t="shared" si="11"/>
        <v>84.06</v>
      </c>
      <c r="DF6" s="33">
        <f t="shared" si="11"/>
        <v>84.07</v>
      </c>
      <c r="DG6" s="32" t="str">
        <f>IF(DG7="","",IF(DG7="-","【-】","【"&amp;SUBSTITUTE(TEXT(DG7,"#,##0.00"),"-","△")&amp;"】"))</f>
        <v>【83.79】</v>
      </c>
      <c r="DH6" s="33" t="str">
        <f>IF(DH7="",NA(),DH7)</f>
        <v>-</v>
      </c>
      <c r="DI6" s="33" t="str">
        <f t="shared" ref="DI6:DQ6" si="12">IF(DI7="",NA(),DI7)</f>
        <v>-</v>
      </c>
      <c r="DJ6" s="33" t="str">
        <f t="shared" si="12"/>
        <v>-</v>
      </c>
      <c r="DK6" s="33">
        <f t="shared" si="12"/>
        <v>3.88</v>
      </c>
      <c r="DL6" s="33">
        <f t="shared" si="12"/>
        <v>7.74</v>
      </c>
      <c r="DM6" s="33" t="str">
        <f t="shared" si="12"/>
        <v>-</v>
      </c>
      <c r="DN6" s="33" t="str">
        <f t="shared" si="12"/>
        <v>-</v>
      </c>
      <c r="DO6" s="33" t="str">
        <f t="shared" si="12"/>
        <v>-</v>
      </c>
      <c r="DP6" s="33">
        <f t="shared" si="12"/>
        <v>10.11</v>
      </c>
      <c r="DQ6" s="33">
        <f t="shared" si="12"/>
        <v>20.68</v>
      </c>
      <c r="DR6" s="32" t="str">
        <f>IF(DR7="","",IF(DR7="-","【-】","【"&amp;SUBSTITUTE(TEXT(DR7,"#,##0.00"),"-","△")&amp;"】"))</f>
        <v>【20.45】</v>
      </c>
      <c r="DS6" s="33" t="str">
        <f>IF(DS7="",NA(),DS7)</f>
        <v>-</v>
      </c>
      <c r="DT6" s="33" t="str">
        <f t="shared" ref="DT6:EB6" si="13">IF(DT7="",NA(),DT7)</f>
        <v>-</v>
      </c>
      <c r="DU6" s="33" t="str">
        <f t="shared" si="13"/>
        <v>-</v>
      </c>
      <c r="DV6" s="32">
        <f t="shared" si="13"/>
        <v>0</v>
      </c>
      <c r="DW6" s="32">
        <f t="shared" si="13"/>
        <v>0</v>
      </c>
      <c r="DX6" s="33" t="str">
        <f t="shared" si="13"/>
        <v>-</v>
      </c>
      <c r="DY6" s="33" t="str">
        <f t="shared" si="13"/>
        <v>-</v>
      </c>
      <c r="DZ6" s="33" t="str">
        <f t="shared" si="13"/>
        <v>-</v>
      </c>
      <c r="EA6" s="33">
        <f t="shared" si="13"/>
        <v>0.08</v>
      </c>
      <c r="EB6" s="33">
        <f t="shared" si="13"/>
        <v>0.08</v>
      </c>
      <c r="EC6" s="32" t="str">
        <f>IF(EC7="","",IF(EC7="-","【-】","【"&amp;SUBSTITUTE(TEXT(EC7,"#,##0.00"),"-","△")&amp;"】"))</f>
        <v>【0.07】</v>
      </c>
      <c r="ED6" s="33" t="str">
        <f>IF(ED7="",NA(),ED7)</f>
        <v>-</v>
      </c>
      <c r="EE6" s="33" t="str">
        <f t="shared" ref="EE6:EM6" si="14">IF(EE7="",NA(),EE7)</f>
        <v>-</v>
      </c>
      <c r="EF6" s="33" t="str">
        <f t="shared" si="14"/>
        <v>-</v>
      </c>
      <c r="EG6" s="33">
        <f t="shared" si="14"/>
        <v>0.03</v>
      </c>
      <c r="EH6" s="32">
        <f t="shared" si="14"/>
        <v>0</v>
      </c>
      <c r="EI6" s="33" t="str">
        <f t="shared" si="14"/>
        <v>-</v>
      </c>
      <c r="EJ6" s="33" t="str">
        <f t="shared" si="14"/>
        <v>-</v>
      </c>
      <c r="EK6" s="33" t="str">
        <f t="shared" si="14"/>
        <v>-</v>
      </c>
      <c r="EL6" s="33">
        <f t="shared" si="14"/>
        <v>0.03</v>
      </c>
      <c r="EM6" s="33">
        <f t="shared" si="14"/>
        <v>0.02</v>
      </c>
      <c r="EN6" s="32" t="str">
        <f>IF(EN7="","",IF(EN7="-","【-】","【"&amp;SUBSTITUTE(TEXT(EN7,"#,##0.00"),"-","△")&amp;"】"))</f>
        <v>【0.03】</v>
      </c>
    </row>
    <row r="7" spans="1:147" s="34" customFormat="1">
      <c r="A7" s="26"/>
      <c r="B7" s="35">
        <v>2014</v>
      </c>
      <c r="C7" s="35">
        <v>282197</v>
      </c>
      <c r="D7" s="35">
        <v>46</v>
      </c>
      <c r="E7" s="35">
        <v>17</v>
      </c>
      <c r="F7" s="35">
        <v>5</v>
      </c>
      <c r="G7" s="35">
        <v>0</v>
      </c>
      <c r="H7" s="35" t="s">
        <v>96</v>
      </c>
      <c r="I7" s="35" t="s">
        <v>97</v>
      </c>
      <c r="J7" s="35" t="s">
        <v>98</v>
      </c>
      <c r="K7" s="35" t="s">
        <v>99</v>
      </c>
      <c r="L7" s="35" t="s">
        <v>100</v>
      </c>
      <c r="M7" s="36" t="s">
        <v>101</v>
      </c>
      <c r="N7" s="36">
        <v>39.35</v>
      </c>
      <c r="O7" s="36">
        <v>4.95</v>
      </c>
      <c r="P7" s="36">
        <v>93.99</v>
      </c>
      <c r="Q7" s="36">
        <v>1587</v>
      </c>
      <c r="R7" s="36">
        <v>114628</v>
      </c>
      <c r="S7" s="36">
        <v>210.32</v>
      </c>
      <c r="T7" s="36">
        <v>545.02</v>
      </c>
      <c r="U7" s="36">
        <v>5652</v>
      </c>
      <c r="V7" s="36">
        <v>1.91</v>
      </c>
      <c r="W7" s="36">
        <v>2959.16</v>
      </c>
      <c r="X7" s="36" t="s">
        <v>101</v>
      </c>
      <c r="Y7" s="36" t="s">
        <v>101</v>
      </c>
      <c r="Z7" s="36" t="s">
        <v>101</v>
      </c>
      <c r="AA7" s="36">
        <v>70.760000000000005</v>
      </c>
      <c r="AB7" s="36">
        <v>80.86</v>
      </c>
      <c r="AC7" s="36" t="s">
        <v>101</v>
      </c>
      <c r="AD7" s="36" t="s">
        <v>101</v>
      </c>
      <c r="AE7" s="36" t="s">
        <v>101</v>
      </c>
      <c r="AF7" s="36">
        <v>93.62</v>
      </c>
      <c r="AG7" s="36">
        <v>97.53</v>
      </c>
      <c r="AH7" s="36">
        <v>98.75</v>
      </c>
      <c r="AI7" s="36" t="s">
        <v>101</v>
      </c>
      <c r="AJ7" s="36" t="s">
        <v>101</v>
      </c>
      <c r="AK7" s="36" t="s">
        <v>101</v>
      </c>
      <c r="AL7" s="36">
        <v>73.819999999999993</v>
      </c>
      <c r="AM7" s="36">
        <v>100.96</v>
      </c>
      <c r="AN7" s="36" t="s">
        <v>101</v>
      </c>
      <c r="AO7" s="36" t="s">
        <v>101</v>
      </c>
      <c r="AP7" s="36" t="s">
        <v>101</v>
      </c>
      <c r="AQ7" s="36">
        <v>280.08</v>
      </c>
      <c r="AR7" s="36">
        <v>223.09</v>
      </c>
      <c r="AS7" s="36">
        <v>205.86</v>
      </c>
      <c r="AT7" s="36" t="s">
        <v>101</v>
      </c>
      <c r="AU7" s="36" t="s">
        <v>101</v>
      </c>
      <c r="AV7" s="36" t="s">
        <v>101</v>
      </c>
      <c r="AW7" s="36">
        <v>1.38</v>
      </c>
      <c r="AX7" s="36">
        <v>1.54</v>
      </c>
      <c r="AY7" s="36" t="s">
        <v>101</v>
      </c>
      <c r="AZ7" s="36" t="s">
        <v>101</v>
      </c>
      <c r="BA7" s="36" t="s">
        <v>101</v>
      </c>
      <c r="BB7" s="36">
        <v>124.2</v>
      </c>
      <c r="BC7" s="36">
        <v>33.03</v>
      </c>
      <c r="BD7" s="36">
        <v>34.630000000000003</v>
      </c>
      <c r="BE7" s="36" t="s">
        <v>101</v>
      </c>
      <c r="BF7" s="36" t="s">
        <v>101</v>
      </c>
      <c r="BG7" s="36" t="s">
        <v>101</v>
      </c>
      <c r="BH7" s="36">
        <v>4449.8100000000004</v>
      </c>
      <c r="BI7" s="36">
        <v>4359.5600000000004</v>
      </c>
      <c r="BJ7" s="36" t="s">
        <v>101</v>
      </c>
      <c r="BK7" s="36" t="s">
        <v>101</v>
      </c>
      <c r="BL7" s="36" t="s">
        <v>101</v>
      </c>
      <c r="BM7" s="36">
        <v>1126.77</v>
      </c>
      <c r="BN7" s="36">
        <v>1044.8</v>
      </c>
      <c r="BO7" s="36">
        <v>992.47</v>
      </c>
      <c r="BP7" s="36" t="s">
        <v>101</v>
      </c>
      <c r="BQ7" s="36" t="s">
        <v>101</v>
      </c>
      <c r="BR7" s="36" t="s">
        <v>101</v>
      </c>
      <c r="BS7" s="36">
        <v>20.85</v>
      </c>
      <c r="BT7" s="36">
        <v>19.850000000000001</v>
      </c>
      <c r="BU7" s="36" t="s">
        <v>101</v>
      </c>
      <c r="BV7" s="36" t="s">
        <v>101</v>
      </c>
      <c r="BW7" s="36" t="s">
        <v>101</v>
      </c>
      <c r="BX7" s="36">
        <v>50.9</v>
      </c>
      <c r="BY7" s="36">
        <v>50.82</v>
      </c>
      <c r="BZ7" s="36">
        <v>51.49</v>
      </c>
      <c r="CA7" s="36" t="s">
        <v>101</v>
      </c>
      <c r="CB7" s="36" t="s">
        <v>101</v>
      </c>
      <c r="CC7" s="36" t="s">
        <v>101</v>
      </c>
      <c r="CD7" s="36">
        <v>414.32</v>
      </c>
      <c r="CE7" s="36">
        <v>432.59</v>
      </c>
      <c r="CF7" s="36" t="s">
        <v>101</v>
      </c>
      <c r="CG7" s="36" t="s">
        <v>101</v>
      </c>
      <c r="CH7" s="36" t="s">
        <v>101</v>
      </c>
      <c r="CI7" s="36">
        <v>293.27</v>
      </c>
      <c r="CJ7" s="36">
        <v>300.52</v>
      </c>
      <c r="CK7" s="36">
        <v>295.10000000000002</v>
      </c>
      <c r="CL7" s="36" t="s">
        <v>101</v>
      </c>
      <c r="CM7" s="36" t="s">
        <v>101</v>
      </c>
      <c r="CN7" s="36" t="s">
        <v>101</v>
      </c>
      <c r="CO7" s="36">
        <v>45</v>
      </c>
      <c r="CP7" s="36">
        <v>44.12</v>
      </c>
      <c r="CQ7" s="36" t="s">
        <v>101</v>
      </c>
      <c r="CR7" s="36" t="s">
        <v>101</v>
      </c>
      <c r="CS7" s="36" t="s">
        <v>101</v>
      </c>
      <c r="CT7" s="36">
        <v>53.78</v>
      </c>
      <c r="CU7" s="36">
        <v>53.24</v>
      </c>
      <c r="CV7" s="36">
        <v>53.32</v>
      </c>
      <c r="CW7" s="36" t="s">
        <v>101</v>
      </c>
      <c r="CX7" s="36" t="s">
        <v>101</v>
      </c>
      <c r="CY7" s="36" t="s">
        <v>101</v>
      </c>
      <c r="CZ7" s="36">
        <v>92.24</v>
      </c>
      <c r="DA7" s="36">
        <v>92.87</v>
      </c>
      <c r="DB7" s="36" t="s">
        <v>101</v>
      </c>
      <c r="DC7" s="36" t="s">
        <v>101</v>
      </c>
      <c r="DD7" s="36" t="s">
        <v>101</v>
      </c>
      <c r="DE7" s="36">
        <v>84.06</v>
      </c>
      <c r="DF7" s="36">
        <v>84.07</v>
      </c>
      <c r="DG7" s="36">
        <v>83.79</v>
      </c>
      <c r="DH7" s="36" t="s">
        <v>101</v>
      </c>
      <c r="DI7" s="36" t="s">
        <v>101</v>
      </c>
      <c r="DJ7" s="36" t="s">
        <v>101</v>
      </c>
      <c r="DK7" s="36">
        <v>3.88</v>
      </c>
      <c r="DL7" s="36">
        <v>7.74</v>
      </c>
      <c r="DM7" s="36" t="s">
        <v>101</v>
      </c>
      <c r="DN7" s="36" t="s">
        <v>101</v>
      </c>
      <c r="DO7" s="36" t="s">
        <v>101</v>
      </c>
      <c r="DP7" s="36">
        <v>10.11</v>
      </c>
      <c r="DQ7" s="36">
        <v>20.68</v>
      </c>
      <c r="DR7" s="36">
        <v>20.45</v>
      </c>
      <c r="DS7" s="36" t="s">
        <v>101</v>
      </c>
      <c r="DT7" s="36" t="s">
        <v>101</v>
      </c>
      <c r="DU7" s="36" t="s">
        <v>101</v>
      </c>
      <c r="DV7" s="36">
        <v>0</v>
      </c>
      <c r="DW7" s="36">
        <v>0</v>
      </c>
      <c r="DX7" s="36" t="s">
        <v>101</v>
      </c>
      <c r="DY7" s="36" t="s">
        <v>101</v>
      </c>
      <c r="DZ7" s="36" t="s">
        <v>101</v>
      </c>
      <c r="EA7" s="36">
        <v>0.08</v>
      </c>
      <c r="EB7" s="36">
        <v>0.08</v>
      </c>
      <c r="EC7" s="36">
        <v>7.0000000000000007E-2</v>
      </c>
      <c r="ED7" s="36" t="s">
        <v>101</v>
      </c>
      <c r="EE7" s="36" t="s">
        <v>101</v>
      </c>
      <c r="EF7" s="36" t="s">
        <v>101</v>
      </c>
      <c r="EG7" s="36">
        <v>0.03</v>
      </c>
      <c r="EH7" s="36">
        <v>0</v>
      </c>
      <c r="EI7" s="36" t="s">
        <v>101</v>
      </c>
      <c r="EJ7" s="36" t="s">
        <v>101</v>
      </c>
      <c r="EK7" s="36" t="s">
        <v>101</v>
      </c>
      <c r="EL7" s="36">
        <v>0.03</v>
      </c>
      <c r="EM7" s="36">
        <v>0.02</v>
      </c>
      <c r="EN7" s="36">
        <v>0.03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cp:lastPrinted>2016-02-22T00:52:26Z</cp:lastPrinted>
  <dcterms:created xsi:type="dcterms:W3CDTF">2016-02-03T07:49:10Z</dcterms:created>
  <dcterms:modified xsi:type="dcterms:W3CDTF">2016-02-22T00:52:30Z</dcterms:modified>
</cp:coreProperties>
</file>