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C10" i="5" l="1"/>
  <c r="D10" i="5"/>
  <c r="E10" i="5"/>
  <c r="B10" i="5"/>
</calcChain>
</file>

<file path=xl/sharedStrings.xml><?xml version="1.0" encoding="utf-8"?>
<sst xmlns="http://schemas.openxmlformats.org/spreadsheetml/2006/main" count="288" uniqueCount="110">
  <si>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</si>
  <si>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</si>
  <si>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</si>
  <si>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</si>
  <si>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</si>
  <si>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</si>
  <si>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</si>
  <si>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</si>
  <si>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</si>
  <si>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</si>
  <si>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</si>
  <si>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</si>
  <si>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</si>
  <si>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</si>
  <si>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</si>
  <si>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</si>
  <si>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</si>
  <si>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</si>
  <si>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</si>
  <si>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</si>
  <si>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</si>
  <si>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</si>
  <si>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</si>
  <si>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</si>
  <si>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</si>
  <si>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</si>
  <si>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</si>
  <si>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</si>
  <si>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</si>
  <si>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</si>
  <si>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</si>
  <si>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</si>
  <si>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</si>
  <si>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</si>
  <si>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</si>
  <si>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</si>
  <si>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</si>
  <si>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</si>
  <si>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</si>
  <si>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</si>
  <si>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</si>
  <si>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</si>
  <si>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</si>
  <si>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</si>
  <si>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</si>
  <si>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</si>
  <si>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</si>
  <si>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</si>
  <si>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</si>
  <si>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</si>
  <si>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</si>
  <si>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</si>
  <si>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</si>
  <si>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</si>
  <si>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</si>
  <si>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</si>
  <si>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</si>
  <si>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</si>
  <si>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</si>
  <si>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</si>
  <si>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</si>
  <si>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</si>
  <si>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</si>
  <si>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</si>
  <si>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</si>
  <si>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</si>
  <si>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</si>
  <si>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</si>
  <si>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</si>
  <si>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</si>
  <si>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</si>
  <si>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</si>
  <si>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</si>
  <si>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</si>
  <si>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</si>
  <si>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</si>
  <si>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</si>
  <si>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</si>
  <si>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</si>
  <si>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</si>
  <si>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</si>
  <si>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</si>
  <si>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</si>
  <si>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</si>
  <si>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</si>
  <si>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</si>
  <si>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</si>
  <si>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</si>
  <si>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</si>
  <si>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</si>
  <si>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</si>
  <si>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</si>
  <si>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</si>
  <si>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</si>
  <si>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</si>
  <si>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</si>
  <si>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三田市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</si>
  <si>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</si>
  <si>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</si>
  <si>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</si>
  <si>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</si>
  <si>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</si>
  <si>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</si>
  <si>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</si>
  <si>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</si>
  <si>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</si>
  <si>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</si>
  <si>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場合、公共下水道事業、特定環境保全公共下水道事業及び農業集落排水事業とコミュニティ・プラント事業の４事業を下水道事業(地方公営企業)として一体的に経営している関係から一事業を単純に比較、分析することは困難である。
　しかし、総合的に分析すると、効率的に経営が行われている公共が、特環、農集及びコミプラの経営を補てんしている状態である。水洗化率も他団体に比べてすべての事業で上回っており、少子高齢化により人口減少が進む今日ではさらなる収益の増収や接続戸数の増加を見込むことは今後難しい。
　将来的に、老朽化していく管渠等の計画的な更新、延命化等を行っていく上で、平成28年度には下水道ビジョンを作成し、今後適正な経費回収、汚水処理原価の設定等分析していかなければならない。</t>
    <rPh sb="1" eb="3">
      <t>トウシ</t>
    </rPh>
    <rPh sb="4" eb="6">
      <t>バアイ</t>
    </rPh>
    <rPh sb="7" eb="9">
      <t>コウキョウ</t>
    </rPh>
    <rPh sb="9" eb="12">
      <t>ゲスイドウ</t>
    </rPh>
    <rPh sb="12" eb="14">
      <t>ジギョウ</t>
    </rPh>
    <rPh sb="15" eb="17">
      <t>トクテイ</t>
    </rPh>
    <rPh sb="17" eb="19">
      <t>カンキョウ</t>
    </rPh>
    <rPh sb="19" eb="21">
      <t>ホゼン</t>
    </rPh>
    <rPh sb="21" eb="23">
      <t>コウキョウ</t>
    </rPh>
    <rPh sb="23" eb="26">
      <t>ゲスイドウ</t>
    </rPh>
    <rPh sb="26" eb="28">
      <t>ジギョウ</t>
    </rPh>
    <rPh sb="28" eb="29">
      <t>オヨ</t>
    </rPh>
    <rPh sb="30" eb="32">
      <t>ノウギョウ</t>
    </rPh>
    <rPh sb="32" eb="34">
      <t>シュウラク</t>
    </rPh>
    <rPh sb="34" eb="36">
      <t>ハイスイ</t>
    </rPh>
    <rPh sb="36" eb="38">
      <t>ジギョウ</t>
    </rPh>
    <rPh sb="50" eb="52">
      <t>ジギョウ</t>
    </rPh>
    <rPh sb="54" eb="56">
      <t>ジギョウ</t>
    </rPh>
    <rPh sb="57" eb="60">
      <t>ゲスイドウ</t>
    </rPh>
    <rPh sb="60" eb="62">
      <t>ジギョウ</t>
    </rPh>
    <rPh sb="63" eb="65">
      <t>チホウ</t>
    </rPh>
    <rPh sb="65" eb="67">
      <t>コウエイ</t>
    </rPh>
    <rPh sb="67" eb="69">
      <t>キギョウ</t>
    </rPh>
    <rPh sb="73" eb="75">
      <t>イッタイ</t>
    </rPh>
    <rPh sb="75" eb="76">
      <t>テキ</t>
    </rPh>
    <rPh sb="77" eb="79">
      <t>ケイエイ</t>
    </rPh>
    <rPh sb="83" eb="85">
      <t>カンケイ</t>
    </rPh>
    <rPh sb="87" eb="88">
      <t>イチ</t>
    </rPh>
    <rPh sb="88" eb="90">
      <t>ジギョウ</t>
    </rPh>
    <rPh sb="91" eb="93">
      <t>タンジュン</t>
    </rPh>
    <rPh sb="94" eb="96">
      <t>ヒカク</t>
    </rPh>
    <rPh sb="97" eb="99">
      <t>ブンセキ</t>
    </rPh>
    <rPh sb="104" eb="106">
      <t>コンナン</t>
    </rPh>
    <rPh sb="116" eb="118">
      <t>ソウゴウ</t>
    </rPh>
    <rPh sb="118" eb="119">
      <t>テキ</t>
    </rPh>
    <rPh sb="120" eb="122">
      <t>ブンセキ</t>
    </rPh>
    <rPh sb="139" eb="141">
      <t>コウキョウ</t>
    </rPh>
    <rPh sb="143" eb="145">
      <t>トッカン</t>
    </rPh>
    <rPh sb="146" eb="148">
      <t>ノウシュウ</t>
    </rPh>
    <rPh sb="148" eb="149">
      <t>オヨ</t>
    </rPh>
    <rPh sb="155" eb="157">
      <t>ケイエイ</t>
    </rPh>
    <rPh sb="158" eb="159">
      <t>ホ</t>
    </rPh>
    <rPh sb="165" eb="167">
      <t>ジョウタイ</t>
    </rPh>
    <rPh sb="171" eb="174">
      <t>スイセンカ</t>
    </rPh>
    <rPh sb="174" eb="175">
      <t>リツ</t>
    </rPh>
    <rPh sb="176" eb="177">
      <t>タ</t>
    </rPh>
    <rPh sb="177" eb="179">
      <t>ダンタイ</t>
    </rPh>
    <rPh sb="180" eb="181">
      <t>クラ</t>
    </rPh>
    <rPh sb="187" eb="189">
      <t>ジギョウ</t>
    </rPh>
    <rPh sb="190" eb="192">
      <t>ウワマワ</t>
    </rPh>
    <rPh sb="197" eb="199">
      <t>ショウシ</t>
    </rPh>
    <rPh sb="199" eb="202">
      <t>コウレイカ</t>
    </rPh>
    <rPh sb="205" eb="207">
      <t>ジンコウ</t>
    </rPh>
    <rPh sb="207" eb="209">
      <t>ゲンショウ</t>
    </rPh>
    <rPh sb="210" eb="211">
      <t>スス</t>
    </rPh>
    <rPh sb="220" eb="222">
      <t>シュウエキ</t>
    </rPh>
    <rPh sb="223" eb="225">
      <t>ゾウシュウ</t>
    </rPh>
    <rPh sb="231" eb="233">
      <t>ゾウカ</t>
    </rPh>
    <rPh sb="234" eb="236">
      <t>ミコ</t>
    </rPh>
    <rPh sb="240" eb="242">
      <t>コンゴ</t>
    </rPh>
    <rPh sb="242" eb="243">
      <t>ムズカ</t>
    </rPh>
    <rPh sb="248" eb="251">
      <t>ショウライテキ</t>
    </rPh>
    <rPh sb="253" eb="256">
      <t>ロウキュウカ</t>
    </rPh>
    <rPh sb="260" eb="262">
      <t>カンキョ</t>
    </rPh>
    <rPh sb="262" eb="263">
      <t>トウ</t>
    </rPh>
    <rPh sb="264" eb="267">
      <t>ケイカクテキ</t>
    </rPh>
    <rPh sb="268" eb="270">
      <t>コウシン</t>
    </rPh>
    <rPh sb="271" eb="273">
      <t>エンメイ</t>
    </rPh>
    <rPh sb="273" eb="274">
      <t>カ</t>
    </rPh>
    <rPh sb="274" eb="275">
      <t>トウ</t>
    </rPh>
    <rPh sb="276" eb="277">
      <t>オコナ</t>
    </rPh>
    <rPh sb="281" eb="282">
      <t>ウエ</t>
    </rPh>
    <rPh sb="306" eb="308">
      <t>テキセイ</t>
    </rPh>
    <rPh sb="309" eb="311">
      <t>ケイヒ</t>
    </rPh>
    <rPh sb="311" eb="313">
      <t>カイシュウ</t>
    </rPh>
    <rPh sb="314" eb="316">
      <t>オスイ</t>
    </rPh>
    <rPh sb="316" eb="318">
      <t>ショリ</t>
    </rPh>
    <rPh sb="318" eb="320">
      <t>ゲンカ</t>
    </rPh>
    <rPh sb="321" eb="323">
      <t>セッテイ</t>
    </rPh>
    <rPh sb="323" eb="324">
      <t>トウ</t>
    </rPh>
    <rPh sb="324" eb="326">
      <t>ブンセキ</t>
    </rPh>
    <phoneticPr fontId="4"/>
  </si>
  <si>
    <t>　管渠老朽化については、法定耐用年数を経過した管はなく、比較的新しいため、管渠の更新投資、老朽化対策は行われていない。大規模な管渠の延長整備は終了したところであるが、一時期に集中注的に整備したことこからも、老朽による更新も一時期に重なることが考えられるため、今後の経営状況を分析しながら計画的に更新投資を進めていかなければならない。</t>
    <rPh sb="1" eb="3">
      <t>カンキョ</t>
    </rPh>
    <rPh sb="3" eb="6">
      <t>ロウキュウカ</t>
    </rPh>
    <rPh sb="12" eb="14">
      <t>ホウテイ</t>
    </rPh>
    <rPh sb="14" eb="16">
      <t>タイヨウ</t>
    </rPh>
    <rPh sb="16" eb="18">
      <t>ネンスウ</t>
    </rPh>
    <rPh sb="19" eb="21">
      <t>ケイカ</t>
    </rPh>
    <rPh sb="23" eb="24">
      <t>カン</t>
    </rPh>
    <rPh sb="28" eb="31">
      <t>ヒカクテキ</t>
    </rPh>
    <rPh sb="31" eb="32">
      <t>アタラ</t>
    </rPh>
    <rPh sb="37" eb="39">
      <t>カンキョ</t>
    </rPh>
    <rPh sb="40" eb="42">
      <t>コウシン</t>
    </rPh>
    <rPh sb="42" eb="44">
      <t>トウシ</t>
    </rPh>
    <rPh sb="45" eb="48">
      <t>ロウキュウカ</t>
    </rPh>
    <rPh sb="48" eb="50">
      <t>タイサク</t>
    </rPh>
    <rPh sb="51" eb="52">
      <t>オコナ</t>
    </rPh>
    <rPh sb="59" eb="62">
      <t>ダイキボ</t>
    </rPh>
    <rPh sb="63" eb="65">
      <t>カンキョ</t>
    </rPh>
    <rPh sb="66" eb="68">
      <t>エンチョウ</t>
    </rPh>
    <rPh sb="68" eb="70">
      <t>セイビ</t>
    </rPh>
    <rPh sb="71" eb="73">
      <t>シュウリョウ</t>
    </rPh>
    <rPh sb="83" eb="84">
      <t>イッ</t>
    </rPh>
    <rPh sb="84" eb="86">
      <t>ジキ</t>
    </rPh>
    <rPh sb="87" eb="89">
      <t>シュウチュウ</t>
    </rPh>
    <rPh sb="89" eb="90">
      <t>チュウ</t>
    </rPh>
    <rPh sb="90" eb="91">
      <t>テキ</t>
    </rPh>
    <rPh sb="92" eb="94">
      <t>セイビ</t>
    </rPh>
    <rPh sb="111" eb="112">
      <t>イッ</t>
    </rPh>
    <rPh sb="112" eb="114">
      <t>ジキ</t>
    </rPh>
    <rPh sb="115" eb="116">
      <t>カサ</t>
    </rPh>
    <rPh sb="121" eb="122">
      <t>カンガ</t>
    </rPh>
    <rPh sb="129" eb="131">
      <t>コンゴ</t>
    </rPh>
    <rPh sb="132" eb="134">
      <t>ケイエイ</t>
    </rPh>
    <rPh sb="134" eb="136">
      <t>ジョウキョウ</t>
    </rPh>
    <rPh sb="137" eb="139">
      <t>ブンセキ</t>
    </rPh>
    <rPh sb="143" eb="146">
      <t>ケイカクテキ</t>
    </rPh>
    <rPh sb="147" eb="149">
      <t>コウシン</t>
    </rPh>
    <rPh sb="149" eb="151">
      <t>トウシ</t>
    </rPh>
    <rPh sb="152" eb="153">
      <t>スス</t>
    </rPh>
    <phoneticPr fontId="4"/>
  </si>
  <si>
    <t>　特定環境公共下水道事業については、流域下水道方式を採用しているため、終末処理場を所有していない。汚水処理に係る負担経費と管渠の維持管理が主となっており、汚水処理経費は抑制され、効率化が図られている。水洗化率も他団体よりも高く、少子高齢化により人口が減少し、水需要の変化した今日ではさらなる収益増は見込むことは難しい。
　また、流動資産(現金)が乏しく流動比率が他団体と比べ非常に低い。しかしながら、累積欠損金比率が０％であるのは、現金の不足を公共下水道事業から補てんしているためである。
　</t>
    <rPh sb="1" eb="3">
      <t>トクテイ</t>
    </rPh>
    <rPh sb="3" eb="5">
      <t>カンキョウ</t>
    </rPh>
    <rPh sb="5" eb="7">
      <t>コウキョウ</t>
    </rPh>
    <rPh sb="7" eb="10">
      <t>ゲスイドウ</t>
    </rPh>
    <rPh sb="10" eb="12">
      <t>ジギョウ</t>
    </rPh>
    <rPh sb="18" eb="20">
      <t>リュウイキ</t>
    </rPh>
    <rPh sb="20" eb="23">
      <t>ゲスイドウ</t>
    </rPh>
    <rPh sb="23" eb="25">
      <t>ホウシキ</t>
    </rPh>
    <rPh sb="26" eb="28">
      <t>サイヨウ</t>
    </rPh>
    <rPh sb="35" eb="37">
      <t>シュウマツ</t>
    </rPh>
    <rPh sb="37" eb="40">
      <t>ショリジョウ</t>
    </rPh>
    <rPh sb="41" eb="43">
      <t>ショユウ</t>
    </rPh>
    <rPh sb="49" eb="51">
      <t>オスイ</t>
    </rPh>
    <rPh sb="51" eb="53">
      <t>ショリ</t>
    </rPh>
    <rPh sb="54" eb="55">
      <t>カカ</t>
    </rPh>
    <rPh sb="56" eb="58">
      <t>フタン</t>
    </rPh>
    <rPh sb="58" eb="60">
      <t>ケイヒ</t>
    </rPh>
    <rPh sb="61" eb="63">
      <t>カンキョ</t>
    </rPh>
    <rPh sb="64" eb="66">
      <t>イジ</t>
    </rPh>
    <rPh sb="66" eb="68">
      <t>カンリ</t>
    </rPh>
    <rPh sb="69" eb="70">
      <t>シュ</t>
    </rPh>
    <rPh sb="77" eb="79">
      <t>オスイ</t>
    </rPh>
    <rPh sb="79" eb="81">
      <t>ショリ</t>
    </rPh>
    <rPh sb="81" eb="83">
      <t>ケイヒ</t>
    </rPh>
    <rPh sb="84" eb="86">
      <t>ヨクセイ</t>
    </rPh>
    <rPh sb="89" eb="92">
      <t>コウリツカ</t>
    </rPh>
    <rPh sb="93" eb="94">
      <t>ハカ</t>
    </rPh>
    <rPh sb="100" eb="103">
      <t>スイセンカ</t>
    </rPh>
    <rPh sb="103" eb="104">
      <t>リツ</t>
    </rPh>
    <rPh sb="105" eb="106">
      <t>タ</t>
    </rPh>
    <rPh sb="106" eb="108">
      <t>ダンタイ</t>
    </rPh>
    <rPh sb="111" eb="112">
      <t>タカ</t>
    </rPh>
    <rPh sb="114" eb="116">
      <t>ショウシ</t>
    </rPh>
    <rPh sb="116" eb="119">
      <t>コウレイカ</t>
    </rPh>
    <rPh sb="122" eb="124">
      <t>ジンコウ</t>
    </rPh>
    <rPh sb="125" eb="127">
      <t>ゲンショウ</t>
    </rPh>
    <rPh sb="129" eb="130">
      <t>ミズ</t>
    </rPh>
    <rPh sb="130" eb="132">
      <t>ジュヨウ</t>
    </rPh>
    <rPh sb="133" eb="135">
      <t>ヘンカ</t>
    </rPh>
    <rPh sb="137" eb="139">
      <t>コンニチ</t>
    </rPh>
    <rPh sb="145" eb="147">
      <t>シュウエキ</t>
    </rPh>
    <rPh sb="149" eb="151">
      <t>ミコ</t>
    </rPh>
    <rPh sb="155" eb="156">
      <t>ムズカ</t>
    </rPh>
    <rPh sb="164" eb="166">
      <t>リュウドウ</t>
    </rPh>
    <rPh sb="166" eb="168">
      <t>シサン</t>
    </rPh>
    <rPh sb="169" eb="171">
      <t>ゲンキン</t>
    </rPh>
    <rPh sb="173" eb="174">
      <t>トボ</t>
    </rPh>
    <rPh sb="176" eb="178">
      <t>リュウドウ</t>
    </rPh>
    <rPh sb="178" eb="180">
      <t>ヒリツ</t>
    </rPh>
    <rPh sb="181" eb="182">
      <t>タ</t>
    </rPh>
    <rPh sb="182" eb="184">
      <t>ダンタイ</t>
    </rPh>
    <rPh sb="185" eb="186">
      <t>クラ</t>
    </rPh>
    <rPh sb="187" eb="189">
      <t>ヒジョウ</t>
    </rPh>
    <rPh sb="190" eb="191">
      <t>ヒク</t>
    </rPh>
    <rPh sb="200" eb="202">
      <t>ルイセキ</t>
    </rPh>
    <rPh sb="202" eb="204">
      <t>ケッソン</t>
    </rPh>
    <rPh sb="204" eb="205">
      <t>キン</t>
    </rPh>
    <rPh sb="205" eb="207">
      <t>ヒリツ</t>
    </rPh>
    <rPh sb="216" eb="218">
      <t>ゲンキン</t>
    </rPh>
    <rPh sb="219" eb="221">
      <t>フソク</t>
    </rPh>
    <rPh sb="222" eb="224">
      <t>コウキョウ</t>
    </rPh>
    <rPh sb="224" eb="225">
      <t>ゲ</t>
    </rPh>
    <rPh sb="225" eb="227">
      <t>スイドウ</t>
    </rPh>
    <rPh sb="227" eb="229">
      <t>ジギョウ</t>
    </rPh>
    <rPh sb="231" eb="232">
      <t>ホ</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</si>
</sst>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85229952"/>
        <c:axId val="852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0.05</c:v>
                </c:pt>
                <c:pt idx="4">
                  <c:v>0.04</c:v>
                </c:pt>
              </c:numCache>
            </c:numRef>
          </c:val>
          <c:smooth val="0"/>
        </c:ser>
        <c:dLbls>
          <c:showLegendKey val="0"/>
          <c:showVal val="0"/>
          <c:showCatName val="0"/>
          <c:showSerName val="0"/>
          <c:showPercent val="0"/>
          <c:showBubbleSize val="0"/>
        </c:dLbls>
        <c:marker val="1"/>
        <c:smooth val="0"/>
        <c:axId val="85229952"/>
        <c:axId val="85233024"/>
      </c:lineChart>
      <c:dateAx>
        <c:axId val="85229952"/>
        <c:scaling>
          <c:orientation val="minMax"/>
        </c:scaling>
        <c:delete val="1"/>
        <c:axPos val="b"/>
        <c:numFmt formatCode="ge" sourceLinked="1"/>
        <c:majorTickMark val="none"/>
        <c:minorTickMark val="none"/>
        <c:tickLblPos val="none"/>
        <c:crossAx val="85233024"/>
        <c:crosses val="autoZero"/>
        <c:auto val="1"/>
        <c:lblOffset val="100"/>
        <c:baseTimeUnit val="years"/>
      </c:dateAx>
      <c:valAx>
        <c:axId val="8523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2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093760"/>
        <c:axId val="7909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43.65</c:v>
                </c:pt>
                <c:pt idx="4">
                  <c:v>43.58</c:v>
                </c:pt>
              </c:numCache>
            </c:numRef>
          </c:val>
          <c:smooth val="0"/>
        </c:ser>
        <c:dLbls>
          <c:showLegendKey val="0"/>
          <c:showVal val="0"/>
          <c:showCatName val="0"/>
          <c:showSerName val="0"/>
          <c:showPercent val="0"/>
          <c:showBubbleSize val="0"/>
        </c:dLbls>
        <c:marker val="1"/>
        <c:smooth val="0"/>
        <c:axId val="79093760"/>
        <c:axId val="79095680"/>
      </c:lineChart>
      <c:dateAx>
        <c:axId val="79093760"/>
        <c:scaling>
          <c:orientation val="minMax"/>
        </c:scaling>
        <c:delete val="1"/>
        <c:axPos val="b"/>
        <c:numFmt formatCode="ge" sourceLinked="1"/>
        <c:majorTickMark val="none"/>
        <c:minorTickMark val="none"/>
        <c:tickLblPos val="none"/>
        <c:crossAx val="79095680"/>
        <c:crosses val="autoZero"/>
        <c:auto val="1"/>
        <c:lblOffset val="100"/>
        <c:baseTimeUnit val="years"/>
      </c:dateAx>
      <c:valAx>
        <c:axId val="790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87.23</c:v>
                </c:pt>
                <c:pt idx="4">
                  <c:v>87.52</c:v>
                </c:pt>
              </c:numCache>
            </c:numRef>
          </c:val>
        </c:ser>
        <c:dLbls>
          <c:showLegendKey val="0"/>
          <c:showVal val="0"/>
          <c:showCatName val="0"/>
          <c:showSerName val="0"/>
          <c:showPercent val="0"/>
          <c:showBubbleSize val="0"/>
        </c:dLbls>
        <c:gapWidth val="150"/>
        <c:axId val="79105408"/>
        <c:axId val="7910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82.2</c:v>
                </c:pt>
                <c:pt idx="4">
                  <c:v>82.35</c:v>
                </c:pt>
              </c:numCache>
            </c:numRef>
          </c:val>
          <c:smooth val="0"/>
        </c:ser>
        <c:dLbls>
          <c:showLegendKey val="0"/>
          <c:showVal val="0"/>
          <c:showCatName val="0"/>
          <c:showSerName val="0"/>
          <c:showPercent val="0"/>
          <c:showBubbleSize val="0"/>
        </c:dLbls>
        <c:marker val="1"/>
        <c:smooth val="0"/>
        <c:axId val="79105408"/>
        <c:axId val="79107584"/>
      </c:lineChart>
      <c:dateAx>
        <c:axId val="79105408"/>
        <c:scaling>
          <c:orientation val="minMax"/>
        </c:scaling>
        <c:delete val="1"/>
        <c:axPos val="b"/>
        <c:numFmt formatCode="ge" sourceLinked="1"/>
        <c:majorTickMark val="none"/>
        <c:minorTickMark val="none"/>
        <c:tickLblPos val="none"/>
        <c:crossAx val="79107584"/>
        <c:crosses val="autoZero"/>
        <c:auto val="1"/>
        <c:lblOffset val="100"/>
        <c:baseTimeUnit val="years"/>
      </c:dateAx>
      <c:valAx>
        <c:axId val="791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0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94.49</c:v>
                </c:pt>
                <c:pt idx="4">
                  <c:v>88.39</c:v>
                </c:pt>
              </c:numCache>
            </c:numRef>
          </c:val>
        </c:ser>
        <c:dLbls>
          <c:showLegendKey val="0"/>
          <c:showVal val="0"/>
          <c:showCatName val="0"/>
          <c:showSerName val="0"/>
          <c:showPercent val="0"/>
          <c:showBubbleSize val="0"/>
        </c:dLbls>
        <c:gapWidth val="150"/>
        <c:axId val="107153280"/>
        <c:axId val="10716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96.59</c:v>
                </c:pt>
                <c:pt idx="4">
                  <c:v>101.24</c:v>
                </c:pt>
              </c:numCache>
            </c:numRef>
          </c:val>
          <c:smooth val="0"/>
        </c:ser>
        <c:dLbls>
          <c:showLegendKey val="0"/>
          <c:showVal val="0"/>
          <c:showCatName val="0"/>
          <c:showSerName val="0"/>
          <c:showPercent val="0"/>
          <c:showBubbleSize val="0"/>
        </c:dLbls>
        <c:marker val="1"/>
        <c:smooth val="0"/>
        <c:axId val="107153280"/>
        <c:axId val="107161472"/>
      </c:lineChart>
      <c:dateAx>
        <c:axId val="107153280"/>
        <c:scaling>
          <c:orientation val="minMax"/>
        </c:scaling>
        <c:delete val="1"/>
        <c:axPos val="b"/>
        <c:numFmt formatCode="ge" sourceLinked="1"/>
        <c:majorTickMark val="none"/>
        <c:minorTickMark val="none"/>
        <c:tickLblPos val="none"/>
        <c:crossAx val="107161472"/>
        <c:crosses val="autoZero"/>
        <c:auto val="1"/>
        <c:lblOffset val="100"/>
        <c:baseTimeUnit val="years"/>
      </c:dateAx>
      <c:valAx>
        <c:axId val="10716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5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2.56</c:v>
                </c:pt>
                <c:pt idx="4">
                  <c:v>5.13</c:v>
                </c:pt>
              </c:numCache>
            </c:numRef>
          </c:val>
        </c:ser>
        <c:dLbls>
          <c:showLegendKey val="0"/>
          <c:showVal val="0"/>
          <c:showCatName val="0"/>
          <c:showSerName val="0"/>
          <c:showPercent val="0"/>
          <c:showBubbleSize val="0"/>
        </c:dLbls>
        <c:gapWidth val="150"/>
        <c:axId val="76475392"/>
        <c:axId val="7768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13.6</c:v>
                </c:pt>
                <c:pt idx="4">
                  <c:v>22.34</c:v>
                </c:pt>
              </c:numCache>
            </c:numRef>
          </c:val>
          <c:smooth val="0"/>
        </c:ser>
        <c:dLbls>
          <c:showLegendKey val="0"/>
          <c:showVal val="0"/>
          <c:showCatName val="0"/>
          <c:showSerName val="0"/>
          <c:showPercent val="0"/>
          <c:showBubbleSize val="0"/>
        </c:dLbls>
        <c:marker val="1"/>
        <c:smooth val="0"/>
        <c:axId val="76475392"/>
        <c:axId val="77681792"/>
      </c:lineChart>
      <c:dateAx>
        <c:axId val="76475392"/>
        <c:scaling>
          <c:orientation val="minMax"/>
        </c:scaling>
        <c:delete val="1"/>
        <c:axPos val="b"/>
        <c:numFmt formatCode="ge" sourceLinked="1"/>
        <c:majorTickMark val="none"/>
        <c:minorTickMark val="none"/>
        <c:tickLblPos val="none"/>
        <c:crossAx val="77681792"/>
        <c:crosses val="autoZero"/>
        <c:auto val="1"/>
        <c:lblOffset val="100"/>
        <c:baseTimeUnit val="years"/>
      </c:dateAx>
      <c:valAx>
        <c:axId val="7768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78518912"/>
        <c:axId val="7852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78518912"/>
        <c:axId val="78525184"/>
      </c:lineChart>
      <c:dateAx>
        <c:axId val="78518912"/>
        <c:scaling>
          <c:orientation val="minMax"/>
        </c:scaling>
        <c:delete val="1"/>
        <c:axPos val="b"/>
        <c:numFmt formatCode="ge" sourceLinked="1"/>
        <c:majorTickMark val="none"/>
        <c:minorTickMark val="none"/>
        <c:tickLblPos val="none"/>
        <c:crossAx val="78525184"/>
        <c:crosses val="autoZero"/>
        <c:auto val="1"/>
        <c:lblOffset val="100"/>
        <c:baseTimeUnit val="years"/>
      </c:dateAx>
      <c:valAx>
        <c:axId val="7852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78534912"/>
        <c:axId val="785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232.81</c:v>
                </c:pt>
                <c:pt idx="4">
                  <c:v>184.13</c:v>
                </c:pt>
              </c:numCache>
            </c:numRef>
          </c:val>
          <c:smooth val="0"/>
        </c:ser>
        <c:dLbls>
          <c:showLegendKey val="0"/>
          <c:showVal val="0"/>
          <c:showCatName val="0"/>
          <c:showSerName val="0"/>
          <c:showPercent val="0"/>
          <c:showBubbleSize val="0"/>
        </c:dLbls>
        <c:marker val="1"/>
        <c:smooth val="0"/>
        <c:axId val="78534912"/>
        <c:axId val="78541184"/>
      </c:lineChart>
      <c:dateAx>
        <c:axId val="78534912"/>
        <c:scaling>
          <c:orientation val="minMax"/>
        </c:scaling>
        <c:delete val="1"/>
        <c:axPos val="b"/>
        <c:numFmt formatCode="ge" sourceLinked="1"/>
        <c:majorTickMark val="none"/>
        <c:minorTickMark val="none"/>
        <c:tickLblPos val="none"/>
        <c:crossAx val="78541184"/>
        <c:crosses val="autoZero"/>
        <c:auto val="1"/>
        <c:lblOffset val="100"/>
        <c:baseTimeUnit val="years"/>
      </c:dateAx>
      <c:valAx>
        <c:axId val="785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3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12.52</c:v>
                </c:pt>
                <c:pt idx="4">
                  <c:v>9.14</c:v>
                </c:pt>
              </c:numCache>
            </c:numRef>
          </c:val>
        </c:ser>
        <c:dLbls>
          <c:showLegendKey val="0"/>
          <c:showVal val="0"/>
          <c:showCatName val="0"/>
          <c:showSerName val="0"/>
          <c:showPercent val="0"/>
          <c:showBubbleSize val="0"/>
        </c:dLbls>
        <c:gapWidth val="150"/>
        <c:axId val="78559488"/>
        <c:axId val="7856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290.19</c:v>
                </c:pt>
                <c:pt idx="4">
                  <c:v>63.22</c:v>
                </c:pt>
              </c:numCache>
            </c:numRef>
          </c:val>
          <c:smooth val="0"/>
        </c:ser>
        <c:dLbls>
          <c:showLegendKey val="0"/>
          <c:showVal val="0"/>
          <c:showCatName val="0"/>
          <c:showSerName val="0"/>
          <c:showPercent val="0"/>
          <c:showBubbleSize val="0"/>
        </c:dLbls>
        <c:marker val="1"/>
        <c:smooth val="0"/>
        <c:axId val="78559488"/>
        <c:axId val="78561664"/>
      </c:lineChart>
      <c:dateAx>
        <c:axId val="78559488"/>
        <c:scaling>
          <c:orientation val="minMax"/>
        </c:scaling>
        <c:delete val="1"/>
        <c:axPos val="b"/>
        <c:numFmt formatCode="ge" sourceLinked="1"/>
        <c:majorTickMark val="none"/>
        <c:minorTickMark val="none"/>
        <c:tickLblPos val="none"/>
        <c:crossAx val="78561664"/>
        <c:crosses val="autoZero"/>
        <c:auto val="1"/>
        <c:lblOffset val="100"/>
        <c:baseTimeUnit val="years"/>
      </c:dateAx>
      <c:valAx>
        <c:axId val="7856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1915.8</c:v>
                </c:pt>
                <c:pt idx="4">
                  <c:v>2184.1799999999998</c:v>
                </c:pt>
              </c:numCache>
            </c:numRef>
          </c:val>
        </c:ser>
        <c:dLbls>
          <c:showLegendKey val="0"/>
          <c:showVal val="0"/>
          <c:showCatName val="0"/>
          <c:showSerName val="0"/>
          <c:showPercent val="0"/>
          <c:showBubbleSize val="0"/>
        </c:dLbls>
        <c:gapWidth val="150"/>
        <c:axId val="78575488"/>
        <c:axId val="7903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1569.13</c:v>
                </c:pt>
                <c:pt idx="4">
                  <c:v>1436</c:v>
                </c:pt>
              </c:numCache>
            </c:numRef>
          </c:val>
          <c:smooth val="0"/>
        </c:ser>
        <c:dLbls>
          <c:showLegendKey val="0"/>
          <c:showVal val="0"/>
          <c:showCatName val="0"/>
          <c:showSerName val="0"/>
          <c:showPercent val="0"/>
          <c:showBubbleSize val="0"/>
        </c:dLbls>
        <c:marker val="1"/>
        <c:smooth val="0"/>
        <c:axId val="78575488"/>
        <c:axId val="79036416"/>
      </c:lineChart>
      <c:dateAx>
        <c:axId val="78575488"/>
        <c:scaling>
          <c:orientation val="minMax"/>
        </c:scaling>
        <c:delete val="1"/>
        <c:axPos val="b"/>
        <c:numFmt formatCode="ge" sourceLinked="1"/>
        <c:majorTickMark val="none"/>
        <c:minorTickMark val="none"/>
        <c:tickLblPos val="none"/>
        <c:crossAx val="79036416"/>
        <c:crosses val="autoZero"/>
        <c:auto val="1"/>
        <c:lblOffset val="100"/>
        <c:baseTimeUnit val="years"/>
      </c:dateAx>
      <c:valAx>
        <c:axId val="7903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7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65.34</c:v>
                </c:pt>
                <c:pt idx="4">
                  <c:v>64.39</c:v>
                </c:pt>
              </c:numCache>
            </c:numRef>
          </c:val>
        </c:ser>
        <c:dLbls>
          <c:showLegendKey val="0"/>
          <c:showVal val="0"/>
          <c:showCatName val="0"/>
          <c:showSerName val="0"/>
          <c:showPercent val="0"/>
          <c:showBubbleSize val="0"/>
        </c:dLbls>
        <c:gapWidth val="150"/>
        <c:axId val="79049856"/>
        <c:axId val="7905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64.63</c:v>
                </c:pt>
                <c:pt idx="4">
                  <c:v>66.56</c:v>
                </c:pt>
              </c:numCache>
            </c:numRef>
          </c:val>
          <c:smooth val="0"/>
        </c:ser>
        <c:dLbls>
          <c:showLegendKey val="0"/>
          <c:showVal val="0"/>
          <c:showCatName val="0"/>
          <c:showSerName val="0"/>
          <c:showPercent val="0"/>
          <c:showBubbleSize val="0"/>
        </c:dLbls>
        <c:marker val="1"/>
        <c:smooth val="0"/>
        <c:axId val="79049856"/>
        <c:axId val="79051776"/>
      </c:lineChart>
      <c:dateAx>
        <c:axId val="79049856"/>
        <c:scaling>
          <c:orientation val="minMax"/>
        </c:scaling>
        <c:delete val="1"/>
        <c:axPos val="b"/>
        <c:numFmt formatCode="ge" sourceLinked="1"/>
        <c:majorTickMark val="none"/>
        <c:minorTickMark val="none"/>
        <c:tickLblPos val="none"/>
        <c:crossAx val="79051776"/>
        <c:crosses val="autoZero"/>
        <c:auto val="1"/>
        <c:lblOffset val="100"/>
        <c:baseTimeUnit val="years"/>
      </c:dateAx>
      <c:valAx>
        <c:axId val="7905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4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178.5</c:v>
                </c:pt>
                <c:pt idx="4">
                  <c:v>180.63</c:v>
                </c:pt>
              </c:numCache>
            </c:numRef>
          </c:val>
        </c:ser>
        <c:dLbls>
          <c:showLegendKey val="0"/>
          <c:showVal val="0"/>
          <c:showCatName val="0"/>
          <c:showSerName val="0"/>
          <c:showPercent val="0"/>
          <c:showBubbleSize val="0"/>
        </c:dLbls>
        <c:gapWidth val="150"/>
        <c:axId val="79065472"/>
        <c:axId val="790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245.75</c:v>
                </c:pt>
                <c:pt idx="4">
                  <c:v>244.29</c:v>
                </c:pt>
              </c:numCache>
            </c:numRef>
          </c:val>
          <c:smooth val="0"/>
        </c:ser>
        <c:dLbls>
          <c:showLegendKey val="0"/>
          <c:showVal val="0"/>
          <c:showCatName val="0"/>
          <c:showSerName val="0"/>
          <c:showPercent val="0"/>
          <c:showBubbleSize val="0"/>
        </c:dLbls>
        <c:marker val="1"/>
        <c:smooth val="0"/>
        <c:axId val="79065472"/>
        <c:axId val="79067392"/>
      </c:lineChart>
      <c:dateAx>
        <c:axId val="79065472"/>
        <c:scaling>
          <c:orientation val="minMax"/>
        </c:scaling>
        <c:delete val="1"/>
        <c:axPos val="b"/>
        <c:numFmt formatCode="ge" sourceLinked="1"/>
        <c:majorTickMark val="none"/>
        <c:minorTickMark val="none"/>
        <c:tickLblPos val="none"/>
        <c:crossAx val="79067392"/>
        <c:crosses val="autoZero"/>
        <c:auto val="1"/>
        <c:lblOffset val="100"/>
        <c:baseTimeUnit val="years"/>
      </c:dateAx>
      <c:valAx>
        <c:axId val="7906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6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三田市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114628</v>
      </c>
      <c r="AM8" s="64"/>
      <c r="AN8" s="64"/>
      <c r="AO8" s="64"/>
      <c r="AP8" s="64"/>
      <c r="AQ8" s="64"/>
      <c r="AR8" s="64"/>
      <c r="AS8" s="64"/>
      <c r="AT8" s="63">
        <f>データ!S6</f>
        <v>210.32</v>
      </c>
      <c r="AU8" s="63"/>
      <c r="AV8" s="63"/>
      <c r="AW8" s="63"/>
      <c r="AX8" s="63"/>
      <c r="AY8" s="63"/>
      <c r="AZ8" s="63"/>
      <c r="BA8" s="63"/>
      <c r="BB8" s="63">
        <f>データ!T6</f>
        <v>545.02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39.36</v>
      </c>
      <c r="J10" s="63"/>
      <c r="K10" s="63"/>
      <c r="L10" s="63"/>
      <c r="M10" s="63"/>
      <c r="N10" s="63"/>
      <c r="O10" s="63"/>
      <c r="P10" s="63">
        <f>データ!O6</f>
        <v>6.64</v>
      </c>
      <c r="Q10" s="63"/>
      <c r="R10" s="63"/>
      <c r="S10" s="63"/>
      <c r="T10" s="63"/>
      <c r="U10" s="63"/>
      <c r="V10" s="63"/>
      <c r="W10" s="63">
        <f>データ!P6</f>
        <v>92.54</v>
      </c>
      <c r="X10" s="63"/>
      <c r="Y10" s="63"/>
      <c r="Z10" s="63"/>
      <c r="AA10" s="63"/>
      <c r="AB10" s="63"/>
      <c r="AC10" s="63"/>
      <c r="AD10" s="64">
        <f>データ!Q6</f>
        <v>1587</v>
      </c>
      <c r="AE10" s="64"/>
      <c r="AF10" s="64"/>
      <c r="AG10" s="64"/>
      <c r="AH10" s="64"/>
      <c r="AI10" s="64"/>
      <c r="AJ10" s="64"/>
      <c r="AK10" s="2"/>
      <c r="AL10" s="64">
        <f>データ!U6</f>
        <v>7581</v>
      </c>
      <c r="AM10" s="64"/>
      <c r="AN10" s="64"/>
      <c r="AO10" s="64"/>
      <c r="AP10" s="64"/>
      <c r="AQ10" s="64"/>
      <c r="AR10" s="64"/>
      <c r="AS10" s="64"/>
      <c r="AT10" s="63">
        <f>データ!V6</f>
        <v>8.5399999999999991</v>
      </c>
      <c r="AU10" s="63"/>
      <c r="AV10" s="63"/>
      <c r="AW10" s="63"/>
      <c r="AX10" s="63"/>
      <c r="AY10" s="63"/>
      <c r="AZ10" s="63"/>
      <c r="BA10" s="63"/>
      <c r="BB10" s="63">
        <f>データ!W6</f>
        <v>887.7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282197</v>
      </c>
      <c r="D6" s="31">
        <f t="shared" si="3"/>
        <v>46</v>
      </c>
      <c r="E6" s="31">
        <f t="shared" si="3"/>
        <v>17</v>
      </c>
      <c r="F6" s="31">
        <f t="shared" si="3"/>
        <v>4</v>
      </c>
      <c r="G6" s="31">
        <f t="shared" si="3"/>
        <v>0</v>
      </c>
      <c r="H6" s="31" t="str">
        <f t="shared" si="3"/>
        <v>兵庫県　三田市</v>
      </c>
      <c r="I6" s="31" t="str">
        <f t="shared" si="3"/>
        <v>法適用</v>
      </c>
      <c r="J6" s="31" t="str">
        <f t="shared" si="3"/>
        <v>下水道事業</v>
      </c>
      <c r="K6" s="31" t="str">
        <f t="shared" si="3"/>
        <v>特定環境保全公共下水道</v>
      </c>
      <c r="L6" s="31" t="str">
        <f t="shared" si="3"/>
        <v>D2</v>
      </c>
      <c r="M6" s="32" t="str">
        <f t="shared" si="3"/>
        <v>-</v>
      </c>
      <c r="N6" s="32">
        <f t="shared" si="3"/>
        <v>39.36</v>
      </c>
      <c r="O6" s="32">
        <f t="shared" si="3"/>
        <v>6.64</v>
      </c>
      <c r="P6" s="32">
        <f t="shared" si="3"/>
        <v>92.54</v>
      </c>
      <c r="Q6" s="32">
        <f t="shared" si="3"/>
        <v>1587</v>
      </c>
      <c r="R6" s="32">
        <f t="shared" si="3"/>
        <v>114628</v>
      </c>
      <c r="S6" s="32">
        <f t="shared" si="3"/>
        <v>210.32</v>
      </c>
      <c r="T6" s="32">
        <f t="shared" si="3"/>
        <v>545.02</v>
      </c>
      <c r="U6" s="32">
        <f t="shared" si="3"/>
        <v>7581</v>
      </c>
      <c r="V6" s="32">
        <f t="shared" si="3"/>
        <v>8.5399999999999991</v>
      </c>
      <c r="W6" s="32">
        <f t="shared" si="3"/>
        <v>887.7</v>
      </c>
      <c r="X6" s="33" t="str">
        <f>IF(X7="",NA(),X7)</f>
        <v>-</v>
      </c>
      <c r="Y6" s="33" t="str">
        <f t="shared" ref="Y6:AG6" si="4">IF(Y7="",NA(),Y7)</f>
        <v>-</v>
      </c>
      <c r="Z6" s="33" t="str">
        <f t="shared" si="4"/>
        <v>-</v>
      </c>
      <c r="AA6" s="33">
        <f t="shared" si="4"/>
        <v>94.49</v>
      </c>
      <c r="AB6" s="33">
        <f t="shared" si="4"/>
        <v>88.39</v>
      </c>
      <c r="AC6" s="33" t="str">
        <f t="shared" si="4"/>
        <v>-</v>
      </c>
      <c r="AD6" s="33" t="str">
        <f t="shared" si="4"/>
        <v>-</v>
      </c>
      <c r="AE6" s="33" t="str">
        <f t="shared" si="4"/>
        <v>-</v>
      </c>
      <c r="AF6" s="33">
        <f t="shared" si="4"/>
        <v>96.59</v>
      </c>
      <c r="AG6" s="33">
        <f t="shared" si="4"/>
        <v>101.24</v>
      </c>
      <c r="AH6" s="32" t="str">
        <f>IF(AH7="","",IF(AH7="-","【-】","【"&amp;SUBSTITUTE(TEXT(AH7,"#,##0.00"),"-","△")&amp;"】"))</f>
        <v>【99.53】</v>
      </c>
      <c r="AI6" s="33" t="str">
        <f>IF(AI7="",NA(),AI7)</f>
        <v>-</v>
      </c>
      <c r="AJ6" s="33" t="str">
        <f t="shared" ref="AJ6:AR6" si="5">IF(AJ7="",NA(),AJ7)</f>
        <v>-</v>
      </c>
      <c r="AK6" s="33" t="str">
        <f t="shared" si="5"/>
        <v>-</v>
      </c>
      <c r="AL6" s="32">
        <f t="shared" si="5"/>
        <v>0</v>
      </c>
      <c r="AM6" s="32">
        <f t="shared" si="5"/>
        <v>0</v>
      </c>
      <c r="AN6" s="33" t="str">
        <f t="shared" si="5"/>
        <v>-</v>
      </c>
      <c r="AO6" s="33" t="str">
        <f t="shared" si="5"/>
        <v>-</v>
      </c>
      <c r="AP6" s="33" t="str">
        <f t="shared" si="5"/>
        <v>-</v>
      </c>
      <c r="AQ6" s="33">
        <f t="shared" si="5"/>
        <v>232.81</v>
      </c>
      <c r="AR6" s="33">
        <f t="shared" si="5"/>
        <v>184.13</v>
      </c>
      <c r="AS6" s="32" t="str">
        <f>IF(AS7="","",IF(AS7="-","【-】","【"&amp;SUBSTITUTE(TEXT(AS7,"#,##0.00"),"-","△")&amp;"】"))</f>
        <v>【154.95】</v>
      </c>
      <c r="AT6" s="33" t="str">
        <f>IF(AT7="",NA(),AT7)</f>
        <v>-</v>
      </c>
      <c r="AU6" s="33" t="str">
        <f t="shared" ref="AU6:BC6" si="6">IF(AU7="",NA(),AU7)</f>
        <v>-</v>
      </c>
      <c r="AV6" s="33" t="str">
        <f t="shared" si="6"/>
        <v>-</v>
      </c>
      <c r="AW6" s="33">
        <f t="shared" si="6"/>
        <v>12.52</v>
      </c>
      <c r="AX6" s="33">
        <f t="shared" si="6"/>
        <v>9.14</v>
      </c>
      <c r="AY6" s="33" t="str">
        <f t="shared" si="6"/>
        <v>-</v>
      </c>
      <c r="AZ6" s="33" t="str">
        <f t="shared" si="6"/>
        <v>-</v>
      </c>
      <c r="BA6" s="33" t="str">
        <f t="shared" si="6"/>
        <v>-</v>
      </c>
      <c r="BB6" s="33">
        <f t="shared" si="6"/>
        <v>290.19</v>
      </c>
      <c r="BC6" s="33">
        <f t="shared" si="6"/>
        <v>63.22</v>
      </c>
      <c r="BD6" s="32" t="str">
        <f>IF(BD7="","",IF(BD7="-","【-】","【"&amp;SUBSTITUTE(TEXT(BD7,"#,##0.00"),"-","△")&amp;"】"))</f>
        <v>【59.45】</v>
      </c>
      <c r="BE6" s="33" t="str">
        <f>IF(BE7="",NA(),BE7)</f>
        <v>-</v>
      </c>
      <c r="BF6" s="33" t="str">
        <f t="shared" ref="BF6:BN6" si="7">IF(BF7="",NA(),BF7)</f>
        <v>-</v>
      </c>
      <c r="BG6" s="33" t="str">
        <f t="shared" si="7"/>
        <v>-</v>
      </c>
      <c r="BH6" s="33">
        <f t="shared" si="7"/>
        <v>1915.8</v>
      </c>
      <c r="BI6" s="33">
        <f t="shared" si="7"/>
        <v>2184.1799999999998</v>
      </c>
      <c r="BJ6" s="33" t="str">
        <f t="shared" si="7"/>
        <v>-</v>
      </c>
      <c r="BK6" s="33" t="str">
        <f t="shared" si="7"/>
        <v>-</v>
      </c>
      <c r="BL6" s="33" t="str">
        <f t="shared" si="7"/>
        <v>-</v>
      </c>
      <c r="BM6" s="33">
        <f t="shared" si="7"/>
        <v>1569.13</v>
      </c>
      <c r="BN6" s="33">
        <f t="shared" si="7"/>
        <v>1436</v>
      </c>
      <c r="BO6" s="32" t="str">
        <f>IF(BO7="","",IF(BO7="-","【-】","【"&amp;SUBSTITUTE(TEXT(BO7,"#,##0.00"),"-","△")&amp;"】"))</f>
        <v>【1,479.31】</v>
      </c>
      <c r="BP6" s="33" t="str">
        <f>IF(BP7="",NA(),BP7)</f>
        <v>-</v>
      </c>
      <c r="BQ6" s="33" t="str">
        <f t="shared" ref="BQ6:BY6" si="8">IF(BQ7="",NA(),BQ7)</f>
        <v>-</v>
      </c>
      <c r="BR6" s="33" t="str">
        <f t="shared" si="8"/>
        <v>-</v>
      </c>
      <c r="BS6" s="33">
        <f t="shared" si="8"/>
        <v>65.34</v>
      </c>
      <c r="BT6" s="33">
        <f t="shared" si="8"/>
        <v>64.39</v>
      </c>
      <c r="BU6" s="33" t="str">
        <f t="shared" si="8"/>
        <v>-</v>
      </c>
      <c r="BV6" s="33" t="str">
        <f t="shared" si="8"/>
        <v>-</v>
      </c>
      <c r="BW6" s="33" t="str">
        <f t="shared" si="8"/>
        <v>-</v>
      </c>
      <c r="BX6" s="33">
        <f t="shared" si="8"/>
        <v>64.63</v>
      </c>
      <c r="BY6" s="33">
        <f t="shared" si="8"/>
        <v>66.56</v>
      </c>
      <c r="BZ6" s="32" t="str">
        <f>IF(BZ7="","",IF(BZ7="-","【-】","【"&amp;SUBSTITUTE(TEXT(BZ7,"#,##0.00"),"-","△")&amp;"】"))</f>
        <v>【63.50】</v>
      </c>
      <c r="CA6" s="33" t="str">
        <f>IF(CA7="",NA(),CA7)</f>
        <v>-</v>
      </c>
      <c r="CB6" s="33" t="str">
        <f t="shared" ref="CB6:CJ6" si="9">IF(CB7="",NA(),CB7)</f>
        <v>-</v>
      </c>
      <c r="CC6" s="33" t="str">
        <f t="shared" si="9"/>
        <v>-</v>
      </c>
      <c r="CD6" s="33">
        <f t="shared" si="9"/>
        <v>178.5</v>
      </c>
      <c r="CE6" s="33">
        <f t="shared" si="9"/>
        <v>180.63</v>
      </c>
      <c r="CF6" s="33" t="str">
        <f t="shared" si="9"/>
        <v>-</v>
      </c>
      <c r="CG6" s="33" t="str">
        <f t="shared" si="9"/>
        <v>-</v>
      </c>
      <c r="CH6" s="33" t="str">
        <f t="shared" si="9"/>
        <v>-</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f t="shared" si="10"/>
        <v>43.65</v>
      </c>
      <c r="CU6" s="33">
        <f t="shared" si="10"/>
        <v>43.58</v>
      </c>
      <c r="CV6" s="32" t="str">
        <f>IF(CV7="","",IF(CV7="-","【-】","【"&amp;SUBSTITUTE(TEXT(CV7,"#,##0.00"),"-","△")&amp;"】"))</f>
        <v>【41.06】</v>
      </c>
      <c r="CW6" s="33" t="str">
        <f>IF(CW7="",NA(),CW7)</f>
        <v>-</v>
      </c>
      <c r="CX6" s="33" t="str">
        <f t="shared" ref="CX6:DF6" si="11">IF(CX7="",NA(),CX7)</f>
        <v>-</v>
      </c>
      <c r="CY6" s="33" t="str">
        <f t="shared" si="11"/>
        <v>-</v>
      </c>
      <c r="CZ6" s="33">
        <f t="shared" si="11"/>
        <v>87.23</v>
      </c>
      <c r="DA6" s="33">
        <f t="shared" si="11"/>
        <v>87.52</v>
      </c>
      <c r="DB6" s="33" t="str">
        <f t="shared" si="11"/>
        <v>-</v>
      </c>
      <c r="DC6" s="33" t="str">
        <f t="shared" si="11"/>
        <v>-</v>
      </c>
      <c r="DD6" s="33" t="str">
        <f t="shared" si="11"/>
        <v>-</v>
      </c>
      <c r="DE6" s="33">
        <f t="shared" si="11"/>
        <v>82.2</v>
      </c>
      <c r="DF6" s="33">
        <f t="shared" si="11"/>
        <v>82.35</v>
      </c>
      <c r="DG6" s="32" t="str">
        <f>IF(DG7="","",IF(DG7="-","【-】","【"&amp;SUBSTITUTE(TEXT(DG7,"#,##0.00"),"-","△")&amp;"】"))</f>
        <v>【80.39】</v>
      </c>
      <c r="DH6" s="33" t="str">
        <f>IF(DH7="",NA(),DH7)</f>
        <v>-</v>
      </c>
      <c r="DI6" s="33" t="str">
        <f t="shared" ref="DI6:DQ6" si="12">IF(DI7="",NA(),DI7)</f>
        <v>-</v>
      </c>
      <c r="DJ6" s="33" t="str">
        <f t="shared" si="12"/>
        <v>-</v>
      </c>
      <c r="DK6" s="33">
        <f t="shared" si="12"/>
        <v>2.56</v>
      </c>
      <c r="DL6" s="33">
        <f t="shared" si="12"/>
        <v>5.13</v>
      </c>
      <c r="DM6" s="33" t="str">
        <f t="shared" si="12"/>
        <v>-</v>
      </c>
      <c r="DN6" s="33" t="str">
        <f t="shared" si="12"/>
        <v>-</v>
      </c>
      <c r="DO6" s="33" t="str">
        <f t="shared" si="12"/>
        <v>-</v>
      </c>
      <c r="DP6" s="33">
        <f t="shared" si="12"/>
        <v>13.6</v>
      </c>
      <c r="DQ6" s="33">
        <f t="shared" si="12"/>
        <v>22.34</v>
      </c>
      <c r="DR6" s="32" t="str">
        <f>IF(DR7="","",IF(DR7="-","【-】","【"&amp;SUBSTITUTE(TEXT(DR7,"#,##0.00"),"-","△")&amp;"】"))</f>
        <v>【21.63】</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2">
        <f t="shared" si="13"/>
        <v>0</v>
      </c>
      <c r="EB6" s="32">
        <f t="shared" si="13"/>
        <v>0</v>
      </c>
      <c r="EC6" s="32" t="str">
        <f>IF(EC7="","",IF(EC7="-","【-】","【"&amp;SUBSTITUTE(TEXT(EC7,"#,##0.00"),"-","△")&amp;"】"))</f>
        <v>【0.00】</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0.05</v>
      </c>
      <c r="EM6" s="33">
        <f t="shared" si="14"/>
        <v>0.04</v>
      </c>
      <c r="EN6" s="32" t="str">
        <f>IF(EN7="","",IF(EN7="-","【-】","【"&amp;SUBSTITUTE(TEXT(EN7,"#,##0.00"),"-","△")&amp;"】"))</f>
        <v>【0.05】</v>
      </c>
    </row>
    <row r="7" spans="1:147" s="34" customFormat="1">
      <c r="A7" s="26"/>
      <c r="B7" s="35">
        <v>2014</v>
      </c>
      <c r="C7" s="35">
        <v>282197</v>
      </c>
      <c r="D7" s="35">
        <v>46</v>
      </c>
      <c r="E7" s="35">
        <v>17</v>
      </c>
      <c r="F7" s="35">
        <v>4</v>
      </c>
      <c r="G7" s="35">
        <v>0</v>
      </c>
      <c r="H7" s="35" t="s">
        <v>96</v>
      </c>
      <c r="I7" s="35" t="s">
        <v>97</v>
      </c>
      <c r="J7" s="35" t="s">
        <v>98</v>
      </c>
      <c r="K7" s="35" t="s">
        <v>99</v>
      </c>
      <c r="L7" s="35" t="s">
        <v>100</v>
      </c>
      <c r="M7" s="36" t="s">
        <v>101</v>
      </c>
      <c r="N7" s="36">
        <v>39.36</v>
      </c>
      <c r="O7" s="36">
        <v>6.64</v>
      </c>
      <c r="P7" s="36">
        <v>92.54</v>
      </c>
      <c r="Q7" s="36">
        <v>1587</v>
      </c>
      <c r="R7" s="36">
        <v>114628</v>
      </c>
      <c r="S7" s="36">
        <v>210.32</v>
      </c>
      <c r="T7" s="36">
        <v>545.02</v>
      </c>
      <c r="U7" s="36">
        <v>7581</v>
      </c>
      <c r="V7" s="36">
        <v>8.5399999999999991</v>
      </c>
      <c r="W7" s="36">
        <v>887.7</v>
      </c>
      <c r="X7" s="36" t="s">
        <v>101</v>
      </c>
      <c r="Y7" s="36" t="s">
        <v>101</v>
      </c>
      <c r="Z7" s="36" t="s">
        <v>101</v>
      </c>
      <c r="AA7" s="36">
        <v>94.49</v>
      </c>
      <c r="AB7" s="36">
        <v>88.39</v>
      </c>
      <c r="AC7" s="36" t="s">
        <v>101</v>
      </c>
      <c r="AD7" s="36" t="s">
        <v>101</v>
      </c>
      <c r="AE7" s="36" t="s">
        <v>101</v>
      </c>
      <c r="AF7" s="36">
        <v>96.59</v>
      </c>
      <c r="AG7" s="36">
        <v>101.24</v>
      </c>
      <c r="AH7" s="36">
        <v>99.53</v>
      </c>
      <c r="AI7" s="36" t="s">
        <v>101</v>
      </c>
      <c r="AJ7" s="36" t="s">
        <v>101</v>
      </c>
      <c r="AK7" s="36" t="s">
        <v>101</v>
      </c>
      <c r="AL7" s="36">
        <v>0</v>
      </c>
      <c r="AM7" s="36">
        <v>0</v>
      </c>
      <c r="AN7" s="36" t="s">
        <v>101</v>
      </c>
      <c r="AO7" s="36" t="s">
        <v>101</v>
      </c>
      <c r="AP7" s="36" t="s">
        <v>101</v>
      </c>
      <c r="AQ7" s="36">
        <v>232.81</v>
      </c>
      <c r="AR7" s="36">
        <v>184.13</v>
      </c>
      <c r="AS7" s="36">
        <v>154.94999999999999</v>
      </c>
      <c r="AT7" s="36" t="s">
        <v>101</v>
      </c>
      <c r="AU7" s="36" t="s">
        <v>101</v>
      </c>
      <c r="AV7" s="36" t="s">
        <v>101</v>
      </c>
      <c r="AW7" s="36">
        <v>12.52</v>
      </c>
      <c r="AX7" s="36">
        <v>9.14</v>
      </c>
      <c r="AY7" s="36" t="s">
        <v>101</v>
      </c>
      <c r="AZ7" s="36" t="s">
        <v>101</v>
      </c>
      <c r="BA7" s="36" t="s">
        <v>101</v>
      </c>
      <c r="BB7" s="36">
        <v>290.19</v>
      </c>
      <c r="BC7" s="36">
        <v>63.22</v>
      </c>
      <c r="BD7" s="36">
        <v>59.45</v>
      </c>
      <c r="BE7" s="36" t="s">
        <v>101</v>
      </c>
      <c r="BF7" s="36" t="s">
        <v>101</v>
      </c>
      <c r="BG7" s="36" t="s">
        <v>101</v>
      </c>
      <c r="BH7" s="36">
        <v>1915.8</v>
      </c>
      <c r="BI7" s="36">
        <v>2184.1799999999998</v>
      </c>
      <c r="BJ7" s="36" t="s">
        <v>101</v>
      </c>
      <c r="BK7" s="36" t="s">
        <v>101</v>
      </c>
      <c r="BL7" s="36" t="s">
        <v>101</v>
      </c>
      <c r="BM7" s="36">
        <v>1569.13</v>
      </c>
      <c r="BN7" s="36">
        <v>1436</v>
      </c>
      <c r="BO7" s="36">
        <v>1479.31</v>
      </c>
      <c r="BP7" s="36" t="s">
        <v>101</v>
      </c>
      <c r="BQ7" s="36" t="s">
        <v>101</v>
      </c>
      <c r="BR7" s="36" t="s">
        <v>101</v>
      </c>
      <c r="BS7" s="36">
        <v>65.34</v>
      </c>
      <c r="BT7" s="36">
        <v>64.39</v>
      </c>
      <c r="BU7" s="36" t="s">
        <v>101</v>
      </c>
      <c r="BV7" s="36" t="s">
        <v>101</v>
      </c>
      <c r="BW7" s="36" t="s">
        <v>101</v>
      </c>
      <c r="BX7" s="36">
        <v>64.63</v>
      </c>
      <c r="BY7" s="36">
        <v>66.56</v>
      </c>
      <c r="BZ7" s="36">
        <v>63.5</v>
      </c>
      <c r="CA7" s="36" t="s">
        <v>101</v>
      </c>
      <c r="CB7" s="36" t="s">
        <v>101</v>
      </c>
      <c r="CC7" s="36" t="s">
        <v>101</v>
      </c>
      <c r="CD7" s="36">
        <v>178.5</v>
      </c>
      <c r="CE7" s="36">
        <v>180.63</v>
      </c>
      <c r="CF7" s="36" t="s">
        <v>101</v>
      </c>
      <c r="CG7" s="36" t="s">
        <v>101</v>
      </c>
      <c r="CH7" s="36" t="s">
        <v>101</v>
      </c>
      <c r="CI7" s="36">
        <v>245.75</v>
      </c>
      <c r="CJ7" s="36">
        <v>244.29</v>
      </c>
      <c r="CK7" s="36">
        <v>253.12</v>
      </c>
      <c r="CL7" s="36" t="s">
        <v>101</v>
      </c>
      <c r="CM7" s="36" t="s">
        <v>101</v>
      </c>
      <c r="CN7" s="36" t="s">
        <v>101</v>
      </c>
      <c r="CO7" s="36" t="s">
        <v>101</v>
      </c>
      <c r="CP7" s="36" t="s">
        <v>101</v>
      </c>
      <c r="CQ7" s="36" t="s">
        <v>101</v>
      </c>
      <c r="CR7" s="36" t="s">
        <v>101</v>
      </c>
      <c r="CS7" s="36" t="s">
        <v>101</v>
      </c>
      <c r="CT7" s="36">
        <v>43.65</v>
      </c>
      <c r="CU7" s="36">
        <v>43.58</v>
      </c>
      <c r="CV7" s="36">
        <v>41.06</v>
      </c>
      <c r="CW7" s="36" t="s">
        <v>101</v>
      </c>
      <c r="CX7" s="36" t="s">
        <v>101</v>
      </c>
      <c r="CY7" s="36" t="s">
        <v>101</v>
      </c>
      <c r="CZ7" s="36">
        <v>87.23</v>
      </c>
      <c r="DA7" s="36">
        <v>87.52</v>
      </c>
      <c r="DB7" s="36" t="s">
        <v>101</v>
      </c>
      <c r="DC7" s="36" t="s">
        <v>101</v>
      </c>
      <c r="DD7" s="36" t="s">
        <v>101</v>
      </c>
      <c r="DE7" s="36">
        <v>82.2</v>
      </c>
      <c r="DF7" s="36">
        <v>82.35</v>
      </c>
      <c r="DG7" s="36">
        <v>80.39</v>
      </c>
      <c r="DH7" s="36" t="s">
        <v>101</v>
      </c>
      <c r="DI7" s="36" t="s">
        <v>101</v>
      </c>
      <c r="DJ7" s="36" t="s">
        <v>101</v>
      </c>
      <c r="DK7" s="36">
        <v>2.56</v>
      </c>
      <c r="DL7" s="36">
        <v>5.13</v>
      </c>
      <c r="DM7" s="36" t="s">
        <v>101</v>
      </c>
      <c r="DN7" s="36" t="s">
        <v>101</v>
      </c>
      <c r="DO7" s="36" t="s">
        <v>101</v>
      </c>
      <c r="DP7" s="36">
        <v>13.6</v>
      </c>
      <c r="DQ7" s="36">
        <v>22.34</v>
      </c>
      <c r="DR7" s="36">
        <v>21.63</v>
      </c>
      <c r="DS7" s="36" t="s">
        <v>101</v>
      </c>
      <c r="DT7" s="36" t="s">
        <v>101</v>
      </c>
      <c r="DU7" s="36" t="s">
        <v>101</v>
      </c>
      <c r="DV7" s="36">
        <v>0</v>
      </c>
      <c r="DW7" s="36">
        <v>0</v>
      </c>
      <c r="DX7" s="36" t="s">
        <v>101</v>
      </c>
      <c r="DY7" s="36" t="s">
        <v>101</v>
      </c>
      <c r="DZ7" s="36" t="s">
        <v>101</v>
      </c>
      <c r="EA7" s="36">
        <v>0</v>
      </c>
      <c r="EB7" s="36">
        <v>0</v>
      </c>
      <c r="EC7" s="36">
        <v>0</v>
      </c>
      <c r="ED7" s="36" t="s">
        <v>101</v>
      </c>
      <c r="EE7" s="36" t="s">
        <v>101</v>
      </c>
      <c r="EF7" s="36" t="s">
        <v>101</v>
      </c>
      <c r="EG7" s="36">
        <v>0</v>
      </c>
      <c r="EH7" s="36">
        <v>0</v>
      </c>
      <c r="EI7" s="36" t="s">
        <v>101</v>
      </c>
      <c r="EJ7" s="36" t="s">
        <v>101</v>
      </c>
      <c r="EK7" s="36" t="s">
        <v>101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2016-02-22T01:07:45Z</cp:lastPrinted>
  <dcterms:created xsi:type="dcterms:W3CDTF">2016-02-03T07:47:35Z</dcterms:created>
  <dcterms:modified xsi:type="dcterms:W3CDTF">2016-02-22T01:09:13Z</dcterms:modified>
</cp:coreProperties>
</file>