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<sst xmlns="http://schemas.openxmlformats.org/spreadsheetml/2006/main" count="288" uniqueCount="110">
  <si>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</si>
  <si>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</si>
  <si>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</si>
  <si>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</si>
  <si>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</si>
  <si>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</si>
  <si>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</si>
  <si>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</si>
  <si>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</si>
  <si>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</si>
  <si>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</si>
  <si>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</si>
  <si>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</si>
  <si>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</si>
  <si>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</si>
  <si>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</si>
  <si>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</si>
  <si>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</si>
  <si>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</si>
  <si>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</si>
  <si>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</si>
  <si>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</si>
  <si>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</si>
  <si>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</si>
  <si>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</si>
  <si>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</si>
  <si>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</si>
  <si>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</si>
  <si>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</si>
  <si>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</si>
  <si>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</si>
  <si>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</si>
  <si>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</si>
  <si>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</si>
  <si>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</si>
  <si>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</si>
  <si>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</si>
  <si>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</si>
  <si>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</si>
  <si>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</si>
  <si>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</si>
  <si>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</si>
  <si>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</si>
  <si>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</si>
  <si>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</si>
  <si>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</si>
  <si>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</si>
  <si>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</si>
  <si>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</si>
  <si>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</si>
  <si>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</si>
  <si>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</si>
  <si>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</si>
  <si>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</si>
  <si>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</si>
  <si>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</si>
  <si>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</si>
  <si>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</si>
  <si>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</si>
  <si>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</si>
  <si>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</si>
  <si>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</si>
  <si>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</si>
  <si>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</si>
  <si>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</si>
  <si>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</si>
  <si>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</si>
  <si>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</si>
  <si>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</si>
  <si>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</si>
  <si>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</si>
  <si>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</si>
  <si>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</si>
  <si>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</si>
  <si>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</si>
  <si>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</si>
  <si>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</si>
  <si>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</si>
  <si>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</si>
  <si>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</si>
  <si>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</si>
  <si>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</si>
  <si>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</si>
  <si>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</si>
  <si>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</si>
  <si>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</si>
  <si>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</si>
  <si>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</si>
  <si>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</si>
  <si>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</si>
  <si>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</si>
  <si>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</si>
  <si>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</si>
  <si>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</si>
  <si>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</si>
  <si>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</si>
  <si>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三田市</t>
  </si>
  <si>
    <t>法適用</t>
  </si>
  <si>
    <t>下水道事業</t>
  </si>
  <si>
    <t>公共下水道</t>
  </si>
  <si>
    <t>Bc2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</si>
  <si>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</si>
  <si>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</si>
  <si>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</si>
  <si>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</si>
  <si>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</si>
  <si>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</si>
  <si>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公共下水道事業については、流域下水道方式を採用しているため、終末処理場を所有していない。そのため、施設利用率は適用されない。汚水処理原価は、安価に抑えることができている。経費の回収率も高く、水洗化も98.97％と他団体と比較しても高く、効率性の高い状況にある。また、大規模開発のニュータウンにおける受贈した財産（管渠）が多くを占めるため、企業債を発行して整備した管渠等が少なく、債務残高も低い。
　しかしながら、累積欠損金比率、流動比率が低い理由は、特定環境保全公共下水道事業、農業集落排水事業等へ補てんを行っているためである。また、受贈財産である管渠等であっても今後の維持管理が伴ってくるため、更新投資、老朽化対策を計画的に進めていく必要がある。
</t>
    <rPh sb="50" eb="52">
      <t>シセツ</t>
    </rPh>
    <rPh sb="52" eb="55">
      <t>リヨウリツ</t>
    </rPh>
    <rPh sb="56" eb="58">
      <t>テキヨウ</t>
    </rPh>
    <rPh sb="63" eb="65">
      <t>オスイ</t>
    </rPh>
    <rPh sb="65" eb="67">
      <t>ショリ</t>
    </rPh>
    <rPh sb="67" eb="69">
      <t>ゲンカ</t>
    </rPh>
    <rPh sb="71" eb="73">
      <t>アンカ</t>
    </rPh>
    <rPh sb="74" eb="75">
      <t>オサ</t>
    </rPh>
    <rPh sb="86" eb="88">
      <t>ケイヒ</t>
    </rPh>
    <rPh sb="89" eb="91">
      <t>カイシュウ</t>
    </rPh>
    <rPh sb="91" eb="92">
      <t>リツ</t>
    </rPh>
    <rPh sb="93" eb="94">
      <t>タカ</t>
    </rPh>
    <rPh sb="96" eb="99">
      <t>スイセンカ</t>
    </rPh>
    <rPh sb="107" eb="108">
      <t>タ</t>
    </rPh>
    <rPh sb="108" eb="110">
      <t>ダンタイ</t>
    </rPh>
    <rPh sb="111" eb="113">
      <t>ヒカク</t>
    </rPh>
    <rPh sb="116" eb="117">
      <t>タカ</t>
    </rPh>
    <rPh sb="119" eb="122">
      <t>コウリツセイ</t>
    </rPh>
    <rPh sb="123" eb="124">
      <t>タカ</t>
    </rPh>
    <rPh sb="125" eb="127">
      <t>ジョウキョウ</t>
    </rPh>
    <rPh sb="134" eb="137">
      <t>ダイキボ</t>
    </rPh>
    <rPh sb="137" eb="139">
      <t>カイハツ</t>
    </rPh>
    <rPh sb="150" eb="152">
      <t>ジュゾウ</t>
    </rPh>
    <rPh sb="154" eb="156">
      <t>ザイサン</t>
    </rPh>
    <rPh sb="157" eb="159">
      <t>カンキョ</t>
    </rPh>
    <rPh sb="161" eb="162">
      <t>オオ</t>
    </rPh>
    <rPh sb="164" eb="165">
      <t>シ</t>
    </rPh>
    <rPh sb="170" eb="172">
      <t>キギョウ</t>
    </rPh>
    <rPh sb="172" eb="173">
      <t>サイ</t>
    </rPh>
    <rPh sb="174" eb="176">
      <t>ハッコウ</t>
    </rPh>
    <rPh sb="178" eb="180">
      <t>セイビ</t>
    </rPh>
    <rPh sb="182" eb="184">
      <t>カンキョ</t>
    </rPh>
    <rPh sb="184" eb="185">
      <t>トウ</t>
    </rPh>
    <rPh sb="186" eb="187">
      <t>スク</t>
    </rPh>
    <rPh sb="190" eb="192">
      <t>サイム</t>
    </rPh>
    <rPh sb="192" eb="194">
      <t>ザンダカ</t>
    </rPh>
    <rPh sb="195" eb="196">
      <t>ヒク</t>
    </rPh>
    <rPh sb="207" eb="209">
      <t>ルイセキ</t>
    </rPh>
    <rPh sb="209" eb="211">
      <t>ケッソン</t>
    </rPh>
    <rPh sb="211" eb="212">
      <t>キン</t>
    </rPh>
    <rPh sb="212" eb="214">
      <t>ヒリツ</t>
    </rPh>
    <rPh sb="220" eb="221">
      <t>ヒク</t>
    </rPh>
    <rPh sb="222" eb="224">
      <t>リユウ</t>
    </rPh>
    <rPh sb="226" eb="228">
      <t>トクテイ</t>
    </rPh>
    <rPh sb="228" eb="230">
      <t>カンキョウ</t>
    </rPh>
    <rPh sb="230" eb="232">
      <t>ホゼン</t>
    </rPh>
    <rPh sb="232" eb="234">
      <t>コウキョウ</t>
    </rPh>
    <rPh sb="234" eb="237">
      <t>ゲスイドウ</t>
    </rPh>
    <rPh sb="237" eb="239">
      <t>ジギョウ</t>
    </rPh>
    <rPh sb="246" eb="248">
      <t>ジギョウ</t>
    </rPh>
    <rPh sb="248" eb="249">
      <t>トウ</t>
    </rPh>
    <rPh sb="250" eb="251">
      <t>ホ</t>
    </rPh>
    <rPh sb="254" eb="255">
      <t>オコナ</t>
    </rPh>
    <rPh sb="268" eb="270">
      <t>ジュゾウ</t>
    </rPh>
    <rPh sb="270" eb="272">
      <t>ザイサン</t>
    </rPh>
    <rPh sb="275" eb="277">
      <t>カンキョ</t>
    </rPh>
    <rPh sb="277" eb="278">
      <t>トウ</t>
    </rPh>
    <rPh sb="283" eb="285">
      <t>コンゴ</t>
    </rPh>
    <rPh sb="286" eb="288">
      <t>イジ</t>
    </rPh>
    <rPh sb="288" eb="290">
      <t>カンリ</t>
    </rPh>
    <rPh sb="291" eb="292">
      <t>トモナ</t>
    </rPh>
    <rPh sb="299" eb="301">
      <t>コウシン</t>
    </rPh>
    <rPh sb="301" eb="303">
      <t>トウシ</t>
    </rPh>
    <rPh sb="304" eb="307">
      <t>ロウキュウカ</t>
    </rPh>
    <rPh sb="307" eb="309">
      <t>タイサク</t>
    </rPh>
    <rPh sb="310" eb="313">
      <t>ケイカクテキ</t>
    </rPh>
    <rPh sb="314" eb="315">
      <t>スス</t>
    </rPh>
    <rPh sb="319" eb="321">
      <t>ヒツヨウ</t>
    </rPh>
    <phoneticPr fontId="4"/>
  </si>
  <si>
    <t xml:space="preserve">
　管渠老朽化については、法定耐用年数を経過した管はないが、昭和末期に整備された管渠等は老朽化が進んでいることから、今後の経営状況を分析しながら計画的に更新投資を進めていかなければならない。</t>
    <phoneticPr fontId="4"/>
  </si>
  <si>
    <t>　当市の場合、公共下水道事業、特定環境保全公共下水道事業及び農業集落排水事業とコミュニティ・プラント事業の４事業を下水道事業(地方公営企業)として一体的に経営している関係から一事業を単純に比較、分析することは困難である。
　しかし、総合的に分析すると、効率的に経営が行われている公共が、特環、農集及びコミプラの経営を補てんしている状態である。水洗化率も他団体に比べてすべての事業で上回っており、少子高齢化により人口減少が進む今日ではさらなる収益の増収や接続戸数の増加を見込むことは今後難しい。
　将来的に、老朽化していく管渠等の計画的な更新、延命化等を行っていく上で、平成28年度には下水道ビジョンを作成し、今後適正な経費回収、汚水処理原価の設定等分析していかなければならない。</t>
    <rPh sb="1" eb="3">
      <t>トウシ</t>
    </rPh>
    <rPh sb="4" eb="6">
      <t>バアイ</t>
    </rPh>
    <rPh sb="7" eb="9">
      <t>コウキョウ</t>
    </rPh>
    <rPh sb="9" eb="12">
      <t>ゲスイドウ</t>
    </rPh>
    <rPh sb="12" eb="14">
      <t>ジギョウ</t>
    </rPh>
    <rPh sb="15" eb="17">
      <t>トクテイ</t>
    </rPh>
    <rPh sb="17" eb="19">
      <t>カンキョウ</t>
    </rPh>
    <rPh sb="19" eb="21">
      <t>ホゼン</t>
    </rPh>
    <rPh sb="21" eb="23">
      <t>コウキョウ</t>
    </rPh>
    <rPh sb="23" eb="26">
      <t>ゲスイドウ</t>
    </rPh>
    <rPh sb="26" eb="28">
      <t>ジギョウ</t>
    </rPh>
    <rPh sb="28" eb="29">
      <t>オヨ</t>
    </rPh>
    <rPh sb="30" eb="32">
      <t>ノウギョウ</t>
    </rPh>
    <rPh sb="32" eb="34">
      <t>シュウラク</t>
    </rPh>
    <rPh sb="34" eb="36">
      <t>ハイスイ</t>
    </rPh>
    <rPh sb="36" eb="38">
      <t>ジギョウ</t>
    </rPh>
    <rPh sb="50" eb="52">
      <t>ジギョウ</t>
    </rPh>
    <rPh sb="54" eb="56">
      <t>ジギョウ</t>
    </rPh>
    <rPh sb="57" eb="60">
      <t>ゲスイドウ</t>
    </rPh>
    <rPh sb="60" eb="62">
      <t>ジギョウ</t>
    </rPh>
    <rPh sb="63" eb="65">
      <t>チホウ</t>
    </rPh>
    <rPh sb="65" eb="67">
      <t>コウエイ</t>
    </rPh>
    <rPh sb="67" eb="69">
      <t>キギョウ</t>
    </rPh>
    <rPh sb="73" eb="75">
      <t>イッタイ</t>
    </rPh>
    <rPh sb="75" eb="76">
      <t>テキ</t>
    </rPh>
    <rPh sb="77" eb="79">
      <t>ケイエイ</t>
    </rPh>
    <rPh sb="83" eb="85">
      <t>カンケイ</t>
    </rPh>
    <rPh sb="87" eb="88">
      <t>イチ</t>
    </rPh>
    <rPh sb="88" eb="90">
      <t>ジギョウ</t>
    </rPh>
    <rPh sb="91" eb="93">
      <t>タンジュン</t>
    </rPh>
    <rPh sb="94" eb="96">
      <t>ヒカク</t>
    </rPh>
    <rPh sb="97" eb="99">
      <t>ブンセキ</t>
    </rPh>
    <rPh sb="104" eb="106">
      <t>コンナン</t>
    </rPh>
    <rPh sb="116" eb="118">
      <t>ソウゴウ</t>
    </rPh>
    <rPh sb="118" eb="119">
      <t>テキ</t>
    </rPh>
    <rPh sb="120" eb="122">
      <t>ブンセキ</t>
    </rPh>
    <rPh sb="139" eb="141">
      <t>コウキョウ</t>
    </rPh>
    <rPh sb="143" eb="145">
      <t>トッカン</t>
    </rPh>
    <rPh sb="146" eb="148">
      <t>ノウシュウ</t>
    </rPh>
    <rPh sb="148" eb="149">
      <t>オヨ</t>
    </rPh>
    <rPh sb="155" eb="157">
      <t>ケイエイ</t>
    </rPh>
    <rPh sb="158" eb="159">
      <t>ホ</t>
    </rPh>
    <rPh sb="165" eb="167">
      <t>ジョウタイ</t>
    </rPh>
    <rPh sb="171" eb="174">
      <t>スイセンカ</t>
    </rPh>
    <rPh sb="174" eb="175">
      <t>リツ</t>
    </rPh>
    <rPh sb="176" eb="177">
      <t>タ</t>
    </rPh>
    <rPh sb="177" eb="179">
      <t>ダンタイ</t>
    </rPh>
    <rPh sb="180" eb="181">
      <t>クラ</t>
    </rPh>
    <rPh sb="187" eb="189">
      <t>ジギョウ</t>
    </rPh>
    <rPh sb="190" eb="192">
      <t>ウワマワ</t>
    </rPh>
    <rPh sb="197" eb="199">
      <t>ショウシ</t>
    </rPh>
    <rPh sb="199" eb="202">
      <t>コウレイカ</t>
    </rPh>
    <rPh sb="210" eb="211">
      <t>スス</t>
    </rPh>
    <rPh sb="220" eb="222">
      <t>シュウエキ</t>
    </rPh>
    <rPh sb="223" eb="225">
      <t>ゾウシュウ</t>
    </rPh>
    <rPh sb="231" eb="233">
      <t>ゾウカ</t>
    </rPh>
    <rPh sb="234" eb="236">
      <t>ミコ</t>
    </rPh>
    <rPh sb="240" eb="242">
      <t>コンゴ</t>
    </rPh>
    <rPh sb="242" eb="243">
      <t>ムズカ</t>
    </rPh>
    <rPh sb="248" eb="251">
      <t>ショウライテキ</t>
    </rPh>
    <rPh sb="253" eb="256">
      <t>ロウキュウカ</t>
    </rPh>
    <rPh sb="260" eb="262">
      <t>カンキョ</t>
    </rPh>
    <rPh sb="262" eb="263">
      <t>トウ</t>
    </rPh>
    <rPh sb="264" eb="267">
      <t>ケイカクテキ</t>
    </rPh>
    <rPh sb="268" eb="270">
      <t>コウシン</t>
    </rPh>
    <rPh sb="271" eb="273">
      <t>エンメイ</t>
    </rPh>
    <rPh sb="273" eb="274">
      <t>カ</t>
    </rPh>
    <rPh sb="274" eb="275">
      <t>トウ</t>
    </rPh>
    <rPh sb="276" eb="277">
      <t>オコナ</t>
    </rPh>
    <rPh sb="281" eb="282">
      <t>ウエ</t>
    </rPh>
    <rPh sb="306" eb="308">
      <t>テキセイ</t>
    </rPh>
    <rPh sb="309" eb="311">
      <t>ケイヒ</t>
    </rPh>
    <rPh sb="311" eb="313">
      <t>カイシュウ</t>
    </rPh>
    <rPh sb="314" eb="316">
      <t>オスイ</t>
    </rPh>
    <rPh sb="316" eb="318">
      <t>ショリ</t>
    </rPh>
    <rPh sb="318" eb="320">
      <t>ゲンカ</t>
    </rPh>
    <rPh sb="321" eb="323">
      <t>セッテイ</t>
    </rPh>
    <rPh sb="323" eb="324">
      <t>トウ</t>
    </rPh>
    <rPh sb="324" eb="326">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</si>
</sst>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0.01</c:v>
                </c:pt>
                <c:pt idx="4">
                  <c:v>0.06</c:v>
                </c:pt>
              </c:numCache>
            </c:numRef>
          </c:val>
        </c:ser>
        <c:dLbls>
          <c:showLegendKey val="0"/>
          <c:showVal val="0"/>
          <c:showCatName val="0"/>
          <c:showSerName val="0"/>
          <c:showPercent val="0"/>
          <c:showBubbleSize val="0"/>
        </c:dLbls>
        <c:gapWidth val="150"/>
        <c:axId val="82523648"/>
        <c:axId val="8252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0.06</c:v>
                </c:pt>
                <c:pt idx="4">
                  <c:v>0.05</c:v>
                </c:pt>
              </c:numCache>
            </c:numRef>
          </c:val>
          <c:smooth val="0"/>
        </c:ser>
        <c:dLbls>
          <c:showLegendKey val="0"/>
          <c:showVal val="0"/>
          <c:showCatName val="0"/>
          <c:showSerName val="0"/>
          <c:showPercent val="0"/>
          <c:showBubbleSize val="0"/>
        </c:dLbls>
        <c:marker val="1"/>
        <c:smooth val="0"/>
        <c:axId val="82523648"/>
        <c:axId val="82525568"/>
      </c:lineChart>
      <c:dateAx>
        <c:axId val="82523648"/>
        <c:scaling>
          <c:orientation val="minMax"/>
        </c:scaling>
        <c:delete val="1"/>
        <c:axPos val="b"/>
        <c:numFmt formatCode="ge" sourceLinked="1"/>
        <c:majorTickMark val="none"/>
        <c:minorTickMark val="none"/>
        <c:tickLblPos val="none"/>
        <c:crossAx val="82525568"/>
        <c:crosses val="autoZero"/>
        <c:auto val="1"/>
        <c:lblOffset val="100"/>
        <c:baseTimeUnit val="years"/>
      </c:dateAx>
      <c:valAx>
        <c:axId val="8252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2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536448"/>
        <c:axId val="9855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56.94</c:v>
                </c:pt>
                <c:pt idx="4">
                  <c:v>58.28</c:v>
                </c:pt>
              </c:numCache>
            </c:numRef>
          </c:val>
          <c:smooth val="0"/>
        </c:ser>
        <c:dLbls>
          <c:showLegendKey val="0"/>
          <c:showVal val="0"/>
          <c:showCatName val="0"/>
          <c:showSerName val="0"/>
          <c:showPercent val="0"/>
          <c:showBubbleSize val="0"/>
        </c:dLbls>
        <c:marker val="1"/>
        <c:smooth val="0"/>
        <c:axId val="98536448"/>
        <c:axId val="98550912"/>
      </c:lineChart>
      <c:dateAx>
        <c:axId val="98536448"/>
        <c:scaling>
          <c:orientation val="minMax"/>
        </c:scaling>
        <c:delete val="1"/>
        <c:axPos val="b"/>
        <c:numFmt formatCode="ge" sourceLinked="1"/>
        <c:majorTickMark val="none"/>
        <c:minorTickMark val="none"/>
        <c:tickLblPos val="none"/>
        <c:crossAx val="98550912"/>
        <c:crosses val="autoZero"/>
        <c:auto val="1"/>
        <c:lblOffset val="100"/>
        <c:baseTimeUnit val="years"/>
      </c:dateAx>
      <c:valAx>
        <c:axId val="985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98.94</c:v>
                </c:pt>
                <c:pt idx="4">
                  <c:v>98.97</c:v>
                </c:pt>
              </c:numCache>
            </c:numRef>
          </c:val>
        </c:ser>
        <c:dLbls>
          <c:showLegendKey val="0"/>
          <c:showVal val="0"/>
          <c:showCatName val="0"/>
          <c:showSerName val="0"/>
          <c:showPercent val="0"/>
          <c:showBubbleSize val="0"/>
        </c:dLbls>
        <c:gapWidth val="150"/>
        <c:axId val="100616832"/>
        <c:axId val="10063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92.35</c:v>
                </c:pt>
                <c:pt idx="4">
                  <c:v>92.78</c:v>
                </c:pt>
              </c:numCache>
            </c:numRef>
          </c:val>
          <c:smooth val="0"/>
        </c:ser>
        <c:dLbls>
          <c:showLegendKey val="0"/>
          <c:showVal val="0"/>
          <c:showCatName val="0"/>
          <c:showSerName val="0"/>
          <c:showPercent val="0"/>
          <c:showBubbleSize val="0"/>
        </c:dLbls>
        <c:marker val="1"/>
        <c:smooth val="0"/>
        <c:axId val="100616832"/>
        <c:axId val="100631296"/>
      </c:lineChart>
      <c:dateAx>
        <c:axId val="100616832"/>
        <c:scaling>
          <c:orientation val="minMax"/>
        </c:scaling>
        <c:delete val="1"/>
        <c:axPos val="b"/>
        <c:numFmt formatCode="ge" sourceLinked="1"/>
        <c:majorTickMark val="none"/>
        <c:minorTickMark val="none"/>
        <c:tickLblPos val="none"/>
        <c:crossAx val="100631296"/>
        <c:crosses val="autoZero"/>
        <c:auto val="1"/>
        <c:lblOffset val="100"/>
        <c:baseTimeUnit val="years"/>
      </c:dateAx>
      <c:valAx>
        <c:axId val="1006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111.82</c:v>
                </c:pt>
                <c:pt idx="4">
                  <c:v>110.59</c:v>
                </c:pt>
              </c:numCache>
            </c:numRef>
          </c:val>
        </c:ser>
        <c:dLbls>
          <c:showLegendKey val="0"/>
          <c:showVal val="0"/>
          <c:showCatName val="0"/>
          <c:showSerName val="0"/>
          <c:showPercent val="0"/>
          <c:showBubbleSize val="0"/>
        </c:dLbls>
        <c:gapWidth val="150"/>
        <c:axId val="88937600"/>
        <c:axId val="8893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104.97</c:v>
                </c:pt>
                <c:pt idx="4">
                  <c:v>109.31</c:v>
                </c:pt>
              </c:numCache>
            </c:numRef>
          </c:val>
          <c:smooth val="0"/>
        </c:ser>
        <c:dLbls>
          <c:showLegendKey val="0"/>
          <c:showVal val="0"/>
          <c:showCatName val="0"/>
          <c:showSerName val="0"/>
          <c:showPercent val="0"/>
          <c:showBubbleSize val="0"/>
        </c:dLbls>
        <c:marker val="1"/>
        <c:smooth val="0"/>
        <c:axId val="88937600"/>
        <c:axId val="88939520"/>
      </c:lineChart>
      <c:dateAx>
        <c:axId val="88937600"/>
        <c:scaling>
          <c:orientation val="minMax"/>
        </c:scaling>
        <c:delete val="1"/>
        <c:axPos val="b"/>
        <c:numFmt formatCode="ge" sourceLinked="1"/>
        <c:majorTickMark val="none"/>
        <c:minorTickMark val="none"/>
        <c:tickLblPos val="none"/>
        <c:crossAx val="88939520"/>
        <c:crosses val="autoZero"/>
        <c:auto val="1"/>
        <c:lblOffset val="100"/>
        <c:baseTimeUnit val="years"/>
      </c:dateAx>
      <c:valAx>
        <c:axId val="889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3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3.22</c:v>
                </c:pt>
                <c:pt idx="4">
                  <c:v>6.33</c:v>
                </c:pt>
              </c:numCache>
            </c:numRef>
          </c:val>
        </c:ser>
        <c:dLbls>
          <c:showLegendKey val="0"/>
          <c:showVal val="0"/>
          <c:showCatName val="0"/>
          <c:showSerName val="0"/>
          <c:showPercent val="0"/>
          <c:showBubbleSize val="0"/>
        </c:dLbls>
        <c:gapWidth val="150"/>
        <c:axId val="88969984"/>
        <c:axId val="889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14.42</c:v>
                </c:pt>
                <c:pt idx="4">
                  <c:v>23.01</c:v>
                </c:pt>
              </c:numCache>
            </c:numRef>
          </c:val>
          <c:smooth val="0"/>
        </c:ser>
        <c:dLbls>
          <c:showLegendKey val="0"/>
          <c:showVal val="0"/>
          <c:showCatName val="0"/>
          <c:showSerName val="0"/>
          <c:showPercent val="0"/>
          <c:showBubbleSize val="0"/>
        </c:dLbls>
        <c:marker val="1"/>
        <c:smooth val="0"/>
        <c:axId val="88969984"/>
        <c:axId val="88971904"/>
      </c:lineChart>
      <c:dateAx>
        <c:axId val="88969984"/>
        <c:scaling>
          <c:orientation val="minMax"/>
        </c:scaling>
        <c:delete val="1"/>
        <c:axPos val="b"/>
        <c:numFmt formatCode="ge" sourceLinked="1"/>
        <c:majorTickMark val="none"/>
        <c:minorTickMark val="none"/>
        <c:tickLblPos val="none"/>
        <c:crossAx val="88971904"/>
        <c:crosses val="autoZero"/>
        <c:auto val="1"/>
        <c:lblOffset val="100"/>
        <c:baseTimeUnit val="years"/>
      </c:dateAx>
      <c:valAx>
        <c:axId val="8897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90125056"/>
        <c:axId val="9012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90125056"/>
        <c:axId val="90126976"/>
      </c:lineChart>
      <c:dateAx>
        <c:axId val="90125056"/>
        <c:scaling>
          <c:orientation val="minMax"/>
        </c:scaling>
        <c:delete val="1"/>
        <c:axPos val="b"/>
        <c:numFmt formatCode="ge" sourceLinked="1"/>
        <c:majorTickMark val="none"/>
        <c:minorTickMark val="none"/>
        <c:tickLblPos val="none"/>
        <c:crossAx val="90126976"/>
        <c:crosses val="autoZero"/>
        <c:auto val="1"/>
        <c:lblOffset val="100"/>
        <c:baseTimeUnit val="years"/>
      </c:dateAx>
      <c:valAx>
        <c:axId val="901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formatCode="#,##0.00;&quot;△&quot;#,##0.00">
                  <c:v>0</c:v>
                </c:pt>
                <c:pt idx="4">
                  <c:v>2.68</c:v>
                </c:pt>
              </c:numCache>
            </c:numRef>
          </c:val>
        </c:ser>
        <c:dLbls>
          <c:showLegendKey val="0"/>
          <c:showVal val="0"/>
          <c:showCatName val="0"/>
          <c:showSerName val="0"/>
          <c:showPercent val="0"/>
          <c:showBubbleSize val="0"/>
        </c:dLbls>
        <c:gapWidth val="150"/>
        <c:axId val="90159360"/>
        <c:axId val="9016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2.46</c:v>
                </c:pt>
                <c:pt idx="4">
                  <c:v>3.73</c:v>
                </c:pt>
              </c:numCache>
            </c:numRef>
          </c:val>
          <c:smooth val="0"/>
        </c:ser>
        <c:dLbls>
          <c:showLegendKey val="0"/>
          <c:showVal val="0"/>
          <c:showCatName val="0"/>
          <c:showSerName val="0"/>
          <c:showPercent val="0"/>
          <c:showBubbleSize val="0"/>
        </c:dLbls>
        <c:marker val="1"/>
        <c:smooth val="0"/>
        <c:axId val="90159360"/>
        <c:axId val="90161536"/>
      </c:lineChart>
      <c:dateAx>
        <c:axId val="90159360"/>
        <c:scaling>
          <c:orientation val="minMax"/>
        </c:scaling>
        <c:delete val="1"/>
        <c:axPos val="b"/>
        <c:numFmt formatCode="ge" sourceLinked="1"/>
        <c:majorTickMark val="none"/>
        <c:minorTickMark val="none"/>
        <c:tickLblPos val="none"/>
        <c:crossAx val="90161536"/>
        <c:crosses val="autoZero"/>
        <c:auto val="1"/>
        <c:lblOffset val="100"/>
        <c:baseTimeUnit val="years"/>
      </c:dateAx>
      <c:valAx>
        <c:axId val="901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80.540000000000006</c:v>
                </c:pt>
                <c:pt idx="4">
                  <c:v>72.89</c:v>
                </c:pt>
              </c:numCache>
            </c:numRef>
          </c:val>
        </c:ser>
        <c:dLbls>
          <c:showLegendKey val="0"/>
          <c:showVal val="0"/>
          <c:showCatName val="0"/>
          <c:showSerName val="0"/>
          <c:showPercent val="0"/>
          <c:showBubbleSize val="0"/>
        </c:dLbls>
        <c:gapWidth val="150"/>
        <c:axId val="97995008"/>
        <c:axId val="9800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367.63</c:v>
                </c:pt>
                <c:pt idx="4">
                  <c:v>96.91</c:v>
                </c:pt>
              </c:numCache>
            </c:numRef>
          </c:val>
          <c:smooth val="0"/>
        </c:ser>
        <c:dLbls>
          <c:showLegendKey val="0"/>
          <c:showVal val="0"/>
          <c:showCatName val="0"/>
          <c:showSerName val="0"/>
          <c:showPercent val="0"/>
          <c:showBubbleSize val="0"/>
        </c:dLbls>
        <c:marker val="1"/>
        <c:smooth val="0"/>
        <c:axId val="97995008"/>
        <c:axId val="98005376"/>
      </c:lineChart>
      <c:dateAx>
        <c:axId val="97995008"/>
        <c:scaling>
          <c:orientation val="minMax"/>
        </c:scaling>
        <c:delete val="1"/>
        <c:axPos val="b"/>
        <c:numFmt formatCode="ge" sourceLinked="1"/>
        <c:majorTickMark val="none"/>
        <c:minorTickMark val="none"/>
        <c:tickLblPos val="none"/>
        <c:crossAx val="98005376"/>
        <c:crosses val="autoZero"/>
        <c:auto val="1"/>
        <c:lblOffset val="100"/>
        <c:baseTimeUnit val="years"/>
      </c:dateAx>
      <c:valAx>
        <c:axId val="980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178.18</c:v>
                </c:pt>
                <c:pt idx="4">
                  <c:v>166.76</c:v>
                </c:pt>
              </c:numCache>
            </c:numRef>
          </c:val>
        </c:ser>
        <c:dLbls>
          <c:showLegendKey val="0"/>
          <c:showVal val="0"/>
          <c:showCatName val="0"/>
          <c:showSerName val="0"/>
          <c:showPercent val="0"/>
          <c:showBubbleSize val="0"/>
        </c:dLbls>
        <c:gapWidth val="150"/>
        <c:axId val="98436992"/>
        <c:axId val="984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1066.1600000000001</c:v>
                </c:pt>
                <c:pt idx="4">
                  <c:v>1117.27</c:v>
                </c:pt>
              </c:numCache>
            </c:numRef>
          </c:val>
          <c:smooth val="0"/>
        </c:ser>
        <c:dLbls>
          <c:showLegendKey val="0"/>
          <c:showVal val="0"/>
          <c:showCatName val="0"/>
          <c:showSerName val="0"/>
          <c:showPercent val="0"/>
          <c:showBubbleSize val="0"/>
        </c:dLbls>
        <c:marker val="1"/>
        <c:smooth val="0"/>
        <c:axId val="98436992"/>
        <c:axId val="98443264"/>
      </c:lineChart>
      <c:dateAx>
        <c:axId val="98436992"/>
        <c:scaling>
          <c:orientation val="minMax"/>
        </c:scaling>
        <c:delete val="1"/>
        <c:axPos val="b"/>
        <c:numFmt formatCode="ge" sourceLinked="1"/>
        <c:majorTickMark val="none"/>
        <c:minorTickMark val="none"/>
        <c:tickLblPos val="none"/>
        <c:crossAx val="98443264"/>
        <c:crosses val="autoZero"/>
        <c:auto val="1"/>
        <c:lblOffset val="100"/>
        <c:baseTimeUnit val="years"/>
      </c:dateAx>
      <c:valAx>
        <c:axId val="984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132.55000000000001</c:v>
                </c:pt>
                <c:pt idx="4">
                  <c:v>128.41</c:v>
                </c:pt>
              </c:numCache>
            </c:numRef>
          </c:val>
        </c:ser>
        <c:dLbls>
          <c:showLegendKey val="0"/>
          <c:showVal val="0"/>
          <c:showCatName val="0"/>
          <c:showSerName val="0"/>
          <c:showPercent val="0"/>
          <c:showBubbleSize val="0"/>
        </c:dLbls>
        <c:gapWidth val="150"/>
        <c:axId val="98480128"/>
        <c:axId val="9848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76.91</c:v>
                </c:pt>
                <c:pt idx="4">
                  <c:v>76.33</c:v>
                </c:pt>
              </c:numCache>
            </c:numRef>
          </c:val>
          <c:smooth val="0"/>
        </c:ser>
        <c:dLbls>
          <c:showLegendKey val="0"/>
          <c:showVal val="0"/>
          <c:showCatName val="0"/>
          <c:showSerName val="0"/>
          <c:showPercent val="0"/>
          <c:showBubbleSize val="0"/>
        </c:dLbls>
        <c:marker val="1"/>
        <c:smooth val="0"/>
        <c:axId val="98480128"/>
        <c:axId val="98482048"/>
      </c:lineChart>
      <c:dateAx>
        <c:axId val="98480128"/>
        <c:scaling>
          <c:orientation val="minMax"/>
        </c:scaling>
        <c:delete val="1"/>
        <c:axPos val="b"/>
        <c:numFmt formatCode="ge" sourceLinked="1"/>
        <c:majorTickMark val="none"/>
        <c:minorTickMark val="none"/>
        <c:tickLblPos val="none"/>
        <c:crossAx val="98482048"/>
        <c:crosses val="autoZero"/>
        <c:auto val="1"/>
        <c:lblOffset val="100"/>
        <c:baseTimeUnit val="years"/>
      </c:dateAx>
      <c:valAx>
        <c:axId val="9848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8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73.83</c:v>
                </c:pt>
                <c:pt idx="4">
                  <c:v>76.3</c:v>
                </c:pt>
              </c:numCache>
            </c:numRef>
          </c:val>
        </c:ser>
        <c:dLbls>
          <c:showLegendKey val="0"/>
          <c:showVal val="0"/>
          <c:showCatName val="0"/>
          <c:showSerName val="0"/>
          <c:showPercent val="0"/>
          <c:showBubbleSize val="0"/>
        </c:dLbls>
        <c:gapWidth val="150"/>
        <c:axId val="98511488"/>
        <c:axId val="985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160.77000000000001</c:v>
                </c:pt>
                <c:pt idx="4">
                  <c:v>164.13</c:v>
                </c:pt>
              </c:numCache>
            </c:numRef>
          </c:val>
          <c:smooth val="0"/>
        </c:ser>
        <c:dLbls>
          <c:showLegendKey val="0"/>
          <c:showVal val="0"/>
          <c:showCatName val="0"/>
          <c:showSerName val="0"/>
          <c:showPercent val="0"/>
          <c:showBubbleSize val="0"/>
        </c:dLbls>
        <c:marker val="1"/>
        <c:smooth val="0"/>
        <c:axId val="98511488"/>
        <c:axId val="98521856"/>
      </c:lineChart>
      <c:dateAx>
        <c:axId val="98511488"/>
        <c:scaling>
          <c:orientation val="minMax"/>
        </c:scaling>
        <c:delete val="1"/>
        <c:axPos val="b"/>
        <c:numFmt formatCode="ge" sourceLinked="1"/>
        <c:majorTickMark val="none"/>
        <c:minorTickMark val="none"/>
        <c:tickLblPos val="none"/>
        <c:crossAx val="98521856"/>
        <c:crosses val="autoZero"/>
        <c:auto val="1"/>
        <c:lblOffset val="100"/>
        <c:baseTimeUnit val="years"/>
      </c:dateAx>
      <c:valAx>
        <c:axId val="985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1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6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三田市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Bc2</v>
      </c>
      <c r="X8" s="70"/>
      <c r="Y8" s="70"/>
      <c r="Z8" s="70"/>
      <c r="AA8" s="70"/>
      <c r="AB8" s="70"/>
      <c r="AC8" s="70"/>
      <c r="AD8" s="3"/>
      <c r="AE8" s="3"/>
      <c r="AF8" s="3"/>
      <c r="AG8" s="3"/>
      <c r="AH8" s="3"/>
      <c r="AI8" s="3"/>
      <c r="AJ8" s="3"/>
      <c r="AK8" s="3"/>
      <c r="AL8" s="64">
        <f>データ!R6</f>
        <v>114628</v>
      </c>
      <c r="AM8" s="64"/>
      <c r="AN8" s="64"/>
      <c r="AO8" s="64"/>
      <c r="AP8" s="64"/>
      <c r="AQ8" s="64"/>
      <c r="AR8" s="64"/>
      <c r="AS8" s="64"/>
      <c r="AT8" s="63">
        <f>データ!S6</f>
        <v>210.32</v>
      </c>
      <c r="AU8" s="63"/>
      <c r="AV8" s="63"/>
      <c r="AW8" s="63"/>
      <c r="AX8" s="63"/>
      <c r="AY8" s="63"/>
      <c r="AZ8" s="63"/>
      <c r="BA8" s="63"/>
      <c r="BB8" s="63">
        <f>データ!T6</f>
        <v>545.02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84.88</v>
      </c>
      <c r="J10" s="63"/>
      <c r="K10" s="63"/>
      <c r="L10" s="63"/>
      <c r="M10" s="63"/>
      <c r="N10" s="63"/>
      <c r="O10" s="63"/>
      <c r="P10" s="63">
        <f>データ!O6</f>
        <v>80.16</v>
      </c>
      <c r="Q10" s="63"/>
      <c r="R10" s="63"/>
      <c r="S10" s="63"/>
      <c r="T10" s="63"/>
      <c r="U10" s="63"/>
      <c r="V10" s="63"/>
      <c r="W10" s="63">
        <f>データ!P6</f>
        <v>92.54</v>
      </c>
      <c r="X10" s="63"/>
      <c r="Y10" s="63"/>
      <c r="Z10" s="63"/>
      <c r="AA10" s="63"/>
      <c r="AB10" s="63"/>
      <c r="AC10" s="63"/>
      <c r="AD10" s="64">
        <f>データ!Q6</f>
        <v>1587</v>
      </c>
      <c r="AE10" s="64"/>
      <c r="AF10" s="64"/>
      <c r="AG10" s="64"/>
      <c r="AH10" s="64"/>
      <c r="AI10" s="64"/>
      <c r="AJ10" s="64"/>
      <c r="AK10" s="2"/>
      <c r="AL10" s="64">
        <f>データ!U6</f>
        <v>91477</v>
      </c>
      <c r="AM10" s="64"/>
      <c r="AN10" s="64"/>
      <c r="AO10" s="64"/>
      <c r="AP10" s="64"/>
      <c r="AQ10" s="64"/>
      <c r="AR10" s="64"/>
      <c r="AS10" s="64"/>
      <c r="AT10" s="63">
        <f>データ!V6</f>
        <v>17.190000000000001</v>
      </c>
      <c r="AU10" s="63"/>
      <c r="AV10" s="63"/>
      <c r="AW10" s="63"/>
      <c r="AX10" s="63"/>
      <c r="AY10" s="63"/>
      <c r="AZ10" s="63"/>
      <c r="BA10" s="63"/>
      <c r="BB10" s="63">
        <f>データ!W6</f>
        <v>5321.52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282197</v>
      </c>
      <c r="D6" s="31">
        <f t="shared" si="3"/>
        <v>46</v>
      </c>
      <c r="E6" s="31">
        <f t="shared" si="3"/>
        <v>17</v>
      </c>
      <c r="F6" s="31">
        <f t="shared" si="3"/>
        <v>1</v>
      </c>
      <c r="G6" s="31">
        <f t="shared" si="3"/>
        <v>0</v>
      </c>
      <c r="H6" s="31" t="str">
        <f t="shared" si="3"/>
        <v>兵庫県　三田市</v>
      </c>
      <c r="I6" s="31" t="str">
        <f t="shared" si="3"/>
        <v>法適用</v>
      </c>
      <c r="J6" s="31" t="str">
        <f t="shared" si="3"/>
        <v>下水道事業</v>
      </c>
      <c r="K6" s="31" t="str">
        <f t="shared" si="3"/>
        <v>公共下水道</v>
      </c>
      <c r="L6" s="31" t="str">
        <f t="shared" si="3"/>
        <v>Bc2</v>
      </c>
      <c r="M6" s="32" t="str">
        <f t="shared" si="3"/>
        <v>-</v>
      </c>
      <c r="N6" s="32">
        <f t="shared" si="3"/>
        <v>84.88</v>
      </c>
      <c r="O6" s="32">
        <f t="shared" si="3"/>
        <v>80.16</v>
      </c>
      <c r="P6" s="32">
        <f t="shared" si="3"/>
        <v>92.54</v>
      </c>
      <c r="Q6" s="32">
        <f t="shared" si="3"/>
        <v>1587</v>
      </c>
      <c r="R6" s="32">
        <f t="shared" si="3"/>
        <v>114628</v>
      </c>
      <c r="S6" s="32">
        <f t="shared" si="3"/>
        <v>210.32</v>
      </c>
      <c r="T6" s="32">
        <f t="shared" si="3"/>
        <v>545.02</v>
      </c>
      <c r="U6" s="32">
        <f t="shared" si="3"/>
        <v>91477</v>
      </c>
      <c r="V6" s="32">
        <f t="shared" si="3"/>
        <v>17.190000000000001</v>
      </c>
      <c r="W6" s="32">
        <f t="shared" si="3"/>
        <v>5321.52</v>
      </c>
      <c r="X6" s="33" t="str">
        <f>IF(X7="",NA(),X7)</f>
        <v>-</v>
      </c>
      <c r="Y6" s="33" t="str">
        <f t="shared" ref="Y6:AG6" si="4">IF(Y7="",NA(),Y7)</f>
        <v>-</v>
      </c>
      <c r="Z6" s="33" t="str">
        <f t="shared" si="4"/>
        <v>-</v>
      </c>
      <c r="AA6" s="33">
        <f t="shared" si="4"/>
        <v>111.82</v>
      </c>
      <c r="AB6" s="33">
        <f t="shared" si="4"/>
        <v>110.59</v>
      </c>
      <c r="AC6" s="33" t="str">
        <f t="shared" si="4"/>
        <v>-</v>
      </c>
      <c r="AD6" s="33" t="str">
        <f t="shared" si="4"/>
        <v>-</v>
      </c>
      <c r="AE6" s="33" t="str">
        <f t="shared" si="4"/>
        <v>-</v>
      </c>
      <c r="AF6" s="33">
        <f t="shared" si="4"/>
        <v>104.97</v>
      </c>
      <c r="AG6" s="33">
        <f t="shared" si="4"/>
        <v>109.31</v>
      </c>
      <c r="AH6" s="32" t="str">
        <f>IF(AH7="","",IF(AH7="-","【-】","【"&amp;SUBSTITUTE(TEXT(AH7,"#,##0.00"),"-","△")&amp;"】"))</f>
        <v>【107.74】</v>
      </c>
      <c r="AI6" s="33" t="str">
        <f>IF(AI7="",NA(),AI7)</f>
        <v>-</v>
      </c>
      <c r="AJ6" s="33" t="str">
        <f t="shared" ref="AJ6:AR6" si="5">IF(AJ7="",NA(),AJ7)</f>
        <v>-</v>
      </c>
      <c r="AK6" s="33" t="str">
        <f t="shared" si="5"/>
        <v>-</v>
      </c>
      <c r="AL6" s="32">
        <f t="shared" si="5"/>
        <v>0</v>
      </c>
      <c r="AM6" s="33">
        <f t="shared" si="5"/>
        <v>2.68</v>
      </c>
      <c r="AN6" s="33" t="str">
        <f t="shared" si="5"/>
        <v>-</v>
      </c>
      <c r="AO6" s="33" t="str">
        <f t="shared" si="5"/>
        <v>-</v>
      </c>
      <c r="AP6" s="33" t="str">
        <f t="shared" si="5"/>
        <v>-</v>
      </c>
      <c r="AQ6" s="33">
        <f t="shared" si="5"/>
        <v>2.46</v>
      </c>
      <c r="AR6" s="33">
        <f t="shared" si="5"/>
        <v>3.73</v>
      </c>
      <c r="AS6" s="32" t="str">
        <f>IF(AS7="","",IF(AS7="-","【-】","【"&amp;SUBSTITUTE(TEXT(AS7,"#,##0.00"),"-","△")&amp;"】"))</f>
        <v>【4.71】</v>
      </c>
      <c r="AT6" s="33" t="str">
        <f>IF(AT7="",NA(),AT7)</f>
        <v>-</v>
      </c>
      <c r="AU6" s="33" t="str">
        <f t="shared" ref="AU6:BC6" si="6">IF(AU7="",NA(),AU7)</f>
        <v>-</v>
      </c>
      <c r="AV6" s="33" t="str">
        <f t="shared" si="6"/>
        <v>-</v>
      </c>
      <c r="AW6" s="33">
        <f t="shared" si="6"/>
        <v>80.540000000000006</v>
      </c>
      <c r="AX6" s="33">
        <f t="shared" si="6"/>
        <v>72.89</v>
      </c>
      <c r="AY6" s="33" t="str">
        <f t="shared" si="6"/>
        <v>-</v>
      </c>
      <c r="AZ6" s="33" t="str">
        <f t="shared" si="6"/>
        <v>-</v>
      </c>
      <c r="BA6" s="33" t="str">
        <f t="shared" si="6"/>
        <v>-</v>
      </c>
      <c r="BB6" s="33">
        <f t="shared" si="6"/>
        <v>367.63</v>
      </c>
      <c r="BC6" s="33">
        <f t="shared" si="6"/>
        <v>96.91</v>
      </c>
      <c r="BD6" s="32" t="str">
        <f>IF(BD7="","",IF(BD7="-","【-】","【"&amp;SUBSTITUTE(TEXT(BD7,"#,##0.00"),"-","△")&amp;"】"))</f>
        <v>【56.46】</v>
      </c>
      <c r="BE6" s="33" t="str">
        <f>IF(BE7="",NA(),BE7)</f>
        <v>-</v>
      </c>
      <c r="BF6" s="33" t="str">
        <f t="shared" ref="BF6:BN6" si="7">IF(BF7="",NA(),BF7)</f>
        <v>-</v>
      </c>
      <c r="BG6" s="33" t="str">
        <f t="shared" si="7"/>
        <v>-</v>
      </c>
      <c r="BH6" s="33">
        <f t="shared" si="7"/>
        <v>178.18</v>
      </c>
      <c r="BI6" s="33">
        <f t="shared" si="7"/>
        <v>166.76</v>
      </c>
      <c r="BJ6" s="33" t="str">
        <f t="shared" si="7"/>
        <v>-</v>
      </c>
      <c r="BK6" s="33" t="str">
        <f t="shared" si="7"/>
        <v>-</v>
      </c>
      <c r="BL6" s="33" t="str">
        <f t="shared" si="7"/>
        <v>-</v>
      </c>
      <c r="BM6" s="33">
        <f t="shared" si="7"/>
        <v>1066.1600000000001</v>
      </c>
      <c r="BN6" s="33">
        <f t="shared" si="7"/>
        <v>1117.27</v>
      </c>
      <c r="BO6" s="32" t="str">
        <f>IF(BO7="","",IF(BO7="-","【-】","【"&amp;SUBSTITUTE(TEXT(BO7,"#,##0.00"),"-","△")&amp;"】"))</f>
        <v>【776.35】</v>
      </c>
      <c r="BP6" s="33" t="str">
        <f>IF(BP7="",NA(),BP7)</f>
        <v>-</v>
      </c>
      <c r="BQ6" s="33" t="str">
        <f t="shared" ref="BQ6:BY6" si="8">IF(BQ7="",NA(),BQ7)</f>
        <v>-</v>
      </c>
      <c r="BR6" s="33" t="str">
        <f t="shared" si="8"/>
        <v>-</v>
      </c>
      <c r="BS6" s="33">
        <f t="shared" si="8"/>
        <v>132.55000000000001</v>
      </c>
      <c r="BT6" s="33">
        <f t="shared" si="8"/>
        <v>128.41</v>
      </c>
      <c r="BU6" s="33" t="str">
        <f t="shared" si="8"/>
        <v>-</v>
      </c>
      <c r="BV6" s="33" t="str">
        <f t="shared" si="8"/>
        <v>-</v>
      </c>
      <c r="BW6" s="33" t="str">
        <f t="shared" si="8"/>
        <v>-</v>
      </c>
      <c r="BX6" s="33">
        <f t="shared" si="8"/>
        <v>76.91</v>
      </c>
      <c r="BY6" s="33">
        <f t="shared" si="8"/>
        <v>76.33</v>
      </c>
      <c r="BZ6" s="32" t="str">
        <f>IF(BZ7="","",IF(BZ7="-","【-】","【"&amp;SUBSTITUTE(TEXT(BZ7,"#,##0.00"),"-","△")&amp;"】"))</f>
        <v>【96.57】</v>
      </c>
      <c r="CA6" s="33" t="str">
        <f>IF(CA7="",NA(),CA7)</f>
        <v>-</v>
      </c>
      <c r="CB6" s="33" t="str">
        <f t="shared" ref="CB6:CJ6" si="9">IF(CB7="",NA(),CB7)</f>
        <v>-</v>
      </c>
      <c r="CC6" s="33" t="str">
        <f t="shared" si="9"/>
        <v>-</v>
      </c>
      <c r="CD6" s="33">
        <f t="shared" si="9"/>
        <v>73.83</v>
      </c>
      <c r="CE6" s="33">
        <f t="shared" si="9"/>
        <v>76.3</v>
      </c>
      <c r="CF6" s="33" t="str">
        <f t="shared" si="9"/>
        <v>-</v>
      </c>
      <c r="CG6" s="33" t="str">
        <f t="shared" si="9"/>
        <v>-</v>
      </c>
      <c r="CH6" s="33" t="str">
        <f t="shared" si="9"/>
        <v>-</v>
      </c>
      <c r="CI6" s="33">
        <f t="shared" si="9"/>
        <v>160.77000000000001</v>
      </c>
      <c r="CJ6" s="33">
        <f t="shared" si="9"/>
        <v>164.13</v>
      </c>
      <c r="CK6" s="32" t="str">
        <f>IF(CK7="","",IF(CK7="-","【-】","【"&amp;SUBSTITUTE(TEXT(CK7,"#,##0.00"),"-","△")&amp;"】"))</f>
        <v>【142.28】</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f t="shared" si="10"/>
        <v>56.94</v>
      </c>
      <c r="CU6" s="33">
        <f t="shared" si="10"/>
        <v>58.28</v>
      </c>
      <c r="CV6" s="32" t="str">
        <f>IF(CV7="","",IF(CV7="-","【-】","【"&amp;SUBSTITUTE(TEXT(CV7,"#,##0.00"),"-","△")&amp;"】"))</f>
        <v>【60.35】</v>
      </c>
      <c r="CW6" s="33" t="str">
        <f>IF(CW7="",NA(),CW7)</f>
        <v>-</v>
      </c>
      <c r="CX6" s="33" t="str">
        <f t="shared" ref="CX6:DF6" si="11">IF(CX7="",NA(),CX7)</f>
        <v>-</v>
      </c>
      <c r="CY6" s="33" t="str">
        <f t="shared" si="11"/>
        <v>-</v>
      </c>
      <c r="CZ6" s="33">
        <f t="shared" si="11"/>
        <v>98.94</v>
      </c>
      <c r="DA6" s="33">
        <f t="shared" si="11"/>
        <v>98.97</v>
      </c>
      <c r="DB6" s="33" t="str">
        <f t="shared" si="11"/>
        <v>-</v>
      </c>
      <c r="DC6" s="33" t="str">
        <f t="shared" si="11"/>
        <v>-</v>
      </c>
      <c r="DD6" s="33" t="str">
        <f t="shared" si="11"/>
        <v>-</v>
      </c>
      <c r="DE6" s="33">
        <f t="shared" si="11"/>
        <v>92.35</v>
      </c>
      <c r="DF6" s="33">
        <f t="shared" si="11"/>
        <v>92.78</v>
      </c>
      <c r="DG6" s="32" t="str">
        <f>IF(DG7="","",IF(DG7="-","【-】","【"&amp;SUBSTITUTE(TEXT(DG7,"#,##0.00"),"-","△")&amp;"】"))</f>
        <v>【94.57】</v>
      </c>
      <c r="DH6" s="33" t="str">
        <f>IF(DH7="",NA(),DH7)</f>
        <v>-</v>
      </c>
      <c r="DI6" s="33" t="str">
        <f t="shared" ref="DI6:DQ6" si="12">IF(DI7="",NA(),DI7)</f>
        <v>-</v>
      </c>
      <c r="DJ6" s="33" t="str">
        <f t="shared" si="12"/>
        <v>-</v>
      </c>
      <c r="DK6" s="33">
        <f t="shared" si="12"/>
        <v>3.22</v>
      </c>
      <c r="DL6" s="33">
        <f t="shared" si="12"/>
        <v>6.33</v>
      </c>
      <c r="DM6" s="33" t="str">
        <f t="shared" si="12"/>
        <v>-</v>
      </c>
      <c r="DN6" s="33" t="str">
        <f t="shared" si="12"/>
        <v>-</v>
      </c>
      <c r="DO6" s="33" t="str">
        <f t="shared" si="12"/>
        <v>-</v>
      </c>
      <c r="DP6" s="33">
        <f t="shared" si="12"/>
        <v>14.42</v>
      </c>
      <c r="DQ6" s="33">
        <f t="shared" si="12"/>
        <v>23.01</v>
      </c>
      <c r="DR6" s="32" t="str">
        <f>IF(DR7="","",IF(DR7="-","【-】","【"&amp;SUBSTITUTE(TEXT(DR7,"#,##0.00"),"-","△")&amp;"】"))</f>
        <v>【36.27】</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2">
        <f t="shared" si="13"/>
        <v>0</v>
      </c>
      <c r="EB6" s="32">
        <f t="shared" si="13"/>
        <v>0</v>
      </c>
      <c r="EC6" s="32" t="str">
        <f>IF(EC7="","",IF(EC7="-","【-】","【"&amp;SUBSTITUTE(TEXT(EC7,"#,##0.00"),"-","△")&amp;"】"))</f>
        <v>【4.35】</v>
      </c>
      <c r="ED6" s="33" t="str">
        <f>IF(ED7="",NA(),ED7)</f>
        <v>-</v>
      </c>
      <c r="EE6" s="33" t="str">
        <f t="shared" ref="EE6:EM6" si="14">IF(EE7="",NA(),EE7)</f>
        <v>-</v>
      </c>
      <c r="EF6" s="33" t="str">
        <f t="shared" si="14"/>
        <v>-</v>
      </c>
      <c r="EG6" s="33">
        <f t="shared" si="14"/>
        <v>0.01</v>
      </c>
      <c r="EH6" s="33">
        <f t="shared" si="14"/>
        <v>0.06</v>
      </c>
      <c r="EI6" s="33" t="str">
        <f t="shared" si="14"/>
        <v>-</v>
      </c>
      <c r="EJ6" s="33" t="str">
        <f t="shared" si="14"/>
        <v>-</v>
      </c>
      <c r="EK6" s="33" t="str">
        <f t="shared" si="14"/>
        <v>-</v>
      </c>
      <c r="EL6" s="33">
        <f t="shared" si="14"/>
        <v>0.06</v>
      </c>
      <c r="EM6" s="33">
        <f t="shared" si="14"/>
        <v>0.05</v>
      </c>
      <c r="EN6" s="32" t="str">
        <f>IF(EN7="","",IF(EN7="-","【-】","【"&amp;SUBSTITUTE(TEXT(EN7,"#,##0.00"),"-","△")&amp;"】"))</f>
        <v>【0.17】</v>
      </c>
    </row>
    <row r="7" spans="1:147" s="34" customFormat="1">
      <c r="A7" s="26"/>
      <c r="B7" s="35">
        <v>2014</v>
      </c>
      <c r="C7" s="35">
        <v>282197</v>
      </c>
      <c r="D7" s="35">
        <v>46</v>
      </c>
      <c r="E7" s="35">
        <v>17</v>
      </c>
      <c r="F7" s="35">
        <v>1</v>
      </c>
      <c r="G7" s="35">
        <v>0</v>
      </c>
      <c r="H7" s="35" t="s">
        <v>96</v>
      </c>
      <c r="I7" s="35" t="s">
        <v>97</v>
      </c>
      <c r="J7" s="35" t="s">
        <v>98</v>
      </c>
      <c r="K7" s="35" t="s">
        <v>99</v>
      </c>
      <c r="L7" s="35" t="s">
        <v>100</v>
      </c>
      <c r="M7" s="36" t="s">
        <v>101</v>
      </c>
      <c r="N7" s="36">
        <v>84.88</v>
      </c>
      <c r="O7" s="36">
        <v>80.16</v>
      </c>
      <c r="P7" s="36">
        <v>92.54</v>
      </c>
      <c r="Q7" s="36">
        <v>1587</v>
      </c>
      <c r="R7" s="36">
        <v>114628</v>
      </c>
      <c r="S7" s="36">
        <v>210.32</v>
      </c>
      <c r="T7" s="36">
        <v>545.02</v>
      </c>
      <c r="U7" s="36">
        <v>91477</v>
      </c>
      <c r="V7" s="36">
        <v>17.190000000000001</v>
      </c>
      <c r="W7" s="36">
        <v>5321.52</v>
      </c>
      <c r="X7" s="36" t="s">
        <v>101</v>
      </c>
      <c r="Y7" s="36" t="s">
        <v>101</v>
      </c>
      <c r="Z7" s="36" t="s">
        <v>101</v>
      </c>
      <c r="AA7" s="36">
        <v>111.82</v>
      </c>
      <c r="AB7" s="36">
        <v>110.59</v>
      </c>
      <c r="AC7" s="36" t="s">
        <v>101</v>
      </c>
      <c r="AD7" s="36" t="s">
        <v>101</v>
      </c>
      <c r="AE7" s="36" t="s">
        <v>101</v>
      </c>
      <c r="AF7" s="36">
        <v>104.97</v>
      </c>
      <c r="AG7" s="36">
        <v>109.31</v>
      </c>
      <c r="AH7" s="36">
        <v>107.74</v>
      </c>
      <c r="AI7" s="36" t="s">
        <v>101</v>
      </c>
      <c r="AJ7" s="36" t="s">
        <v>101</v>
      </c>
      <c r="AK7" s="36" t="s">
        <v>101</v>
      </c>
      <c r="AL7" s="36">
        <v>0</v>
      </c>
      <c r="AM7" s="36">
        <v>2.68</v>
      </c>
      <c r="AN7" s="36" t="s">
        <v>101</v>
      </c>
      <c r="AO7" s="36" t="s">
        <v>101</v>
      </c>
      <c r="AP7" s="36" t="s">
        <v>101</v>
      </c>
      <c r="AQ7" s="36">
        <v>2.46</v>
      </c>
      <c r="AR7" s="36">
        <v>3.73</v>
      </c>
      <c r="AS7" s="36">
        <v>4.71</v>
      </c>
      <c r="AT7" s="36" t="s">
        <v>101</v>
      </c>
      <c r="AU7" s="36" t="s">
        <v>101</v>
      </c>
      <c r="AV7" s="36" t="s">
        <v>101</v>
      </c>
      <c r="AW7" s="36">
        <v>80.540000000000006</v>
      </c>
      <c r="AX7" s="36">
        <v>72.89</v>
      </c>
      <c r="AY7" s="36" t="s">
        <v>101</v>
      </c>
      <c r="AZ7" s="36" t="s">
        <v>101</v>
      </c>
      <c r="BA7" s="36" t="s">
        <v>101</v>
      </c>
      <c r="BB7" s="36">
        <v>367.63</v>
      </c>
      <c r="BC7" s="36">
        <v>96.91</v>
      </c>
      <c r="BD7" s="36">
        <v>56.46</v>
      </c>
      <c r="BE7" s="36" t="s">
        <v>101</v>
      </c>
      <c r="BF7" s="36" t="s">
        <v>101</v>
      </c>
      <c r="BG7" s="36" t="s">
        <v>101</v>
      </c>
      <c r="BH7" s="36">
        <v>178.18</v>
      </c>
      <c r="BI7" s="36">
        <v>166.76</v>
      </c>
      <c r="BJ7" s="36" t="s">
        <v>101</v>
      </c>
      <c r="BK7" s="36" t="s">
        <v>101</v>
      </c>
      <c r="BL7" s="36" t="s">
        <v>101</v>
      </c>
      <c r="BM7" s="36">
        <v>1066.1600000000001</v>
      </c>
      <c r="BN7" s="36">
        <v>1117.27</v>
      </c>
      <c r="BO7" s="36">
        <v>776.35</v>
      </c>
      <c r="BP7" s="36" t="s">
        <v>101</v>
      </c>
      <c r="BQ7" s="36" t="s">
        <v>101</v>
      </c>
      <c r="BR7" s="36" t="s">
        <v>101</v>
      </c>
      <c r="BS7" s="36">
        <v>132.55000000000001</v>
      </c>
      <c r="BT7" s="36">
        <v>128.41</v>
      </c>
      <c r="BU7" s="36" t="s">
        <v>101</v>
      </c>
      <c r="BV7" s="36" t="s">
        <v>101</v>
      </c>
      <c r="BW7" s="36" t="s">
        <v>101</v>
      </c>
      <c r="BX7" s="36">
        <v>76.91</v>
      </c>
      <c r="BY7" s="36">
        <v>76.33</v>
      </c>
      <c r="BZ7" s="36">
        <v>96.57</v>
      </c>
      <c r="CA7" s="36" t="s">
        <v>101</v>
      </c>
      <c r="CB7" s="36" t="s">
        <v>101</v>
      </c>
      <c r="CC7" s="36" t="s">
        <v>101</v>
      </c>
      <c r="CD7" s="36">
        <v>73.83</v>
      </c>
      <c r="CE7" s="36">
        <v>76.3</v>
      </c>
      <c r="CF7" s="36" t="s">
        <v>101</v>
      </c>
      <c r="CG7" s="36" t="s">
        <v>101</v>
      </c>
      <c r="CH7" s="36" t="s">
        <v>101</v>
      </c>
      <c r="CI7" s="36">
        <v>160.77000000000001</v>
      </c>
      <c r="CJ7" s="36">
        <v>164.13</v>
      </c>
      <c r="CK7" s="36">
        <v>142.28</v>
      </c>
      <c r="CL7" s="36" t="s">
        <v>101</v>
      </c>
      <c r="CM7" s="36" t="s">
        <v>101</v>
      </c>
      <c r="CN7" s="36" t="s">
        <v>101</v>
      </c>
      <c r="CO7" s="36" t="s">
        <v>101</v>
      </c>
      <c r="CP7" s="36" t="s">
        <v>101</v>
      </c>
      <c r="CQ7" s="36" t="s">
        <v>101</v>
      </c>
      <c r="CR7" s="36" t="s">
        <v>101</v>
      </c>
      <c r="CS7" s="36" t="s">
        <v>101</v>
      </c>
      <c r="CT7" s="36">
        <v>56.94</v>
      </c>
      <c r="CU7" s="36">
        <v>58.28</v>
      </c>
      <c r="CV7" s="36">
        <v>60.35</v>
      </c>
      <c r="CW7" s="36" t="s">
        <v>101</v>
      </c>
      <c r="CX7" s="36" t="s">
        <v>101</v>
      </c>
      <c r="CY7" s="36" t="s">
        <v>101</v>
      </c>
      <c r="CZ7" s="36">
        <v>98.94</v>
      </c>
      <c r="DA7" s="36">
        <v>98.97</v>
      </c>
      <c r="DB7" s="36" t="s">
        <v>101</v>
      </c>
      <c r="DC7" s="36" t="s">
        <v>101</v>
      </c>
      <c r="DD7" s="36" t="s">
        <v>101</v>
      </c>
      <c r="DE7" s="36">
        <v>92.35</v>
      </c>
      <c r="DF7" s="36">
        <v>92.78</v>
      </c>
      <c r="DG7" s="36">
        <v>94.57</v>
      </c>
      <c r="DH7" s="36" t="s">
        <v>101</v>
      </c>
      <c r="DI7" s="36" t="s">
        <v>101</v>
      </c>
      <c r="DJ7" s="36" t="s">
        <v>101</v>
      </c>
      <c r="DK7" s="36">
        <v>3.22</v>
      </c>
      <c r="DL7" s="36">
        <v>6.33</v>
      </c>
      <c r="DM7" s="36" t="s">
        <v>101</v>
      </c>
      <c r="DN7" s="36" t="s">
        <v>101</v>
      </c>
      <c r="DO7" s="36" t="s">
        <v>101</v>
      </c>
      <c r="DP7" s="36">
        <v>14.42</v>
      </c>
      <c r="DQ7" s="36">
        <v>23.01</v>
      </c>
      <c r="DR7" s="36">
        <v>36.270000000000003</v>
      </c>
      <c r="DS7" s="36" t="s">
        <v>101</v>
      </c>
      <c r="DT7" s="36" t="s">
        <v>101</v>
      </c>
      <c r="DU7" s="36" t="s">
        <v>101</v>
      </c>
      <c r="DV7" s="36">
        <v>0</v>
      </c>
      <c r="DW7" s="36">
        <v>0</v>
      </c>
      <c r="DX7" s="36" t="s">
        <v>101</v>
      </c>
      <c r="DY7" s="36" t="s">
        <v>101</v>
      </c>
      <c r="DZ7" s="36" t="s">
        <v>101</v>
      </c>
      <c r="EA7" s="36">
        <v>0</v>
      </c>
      <c r="EB7" s="36">
        <v>0</v>
      </c>
      <c r="EC7" s="36">
        <v>4.3499999999999996</v>
      </c>
      <c r="ED7" s="36" t="s">
        <v>101</v>
      </c>
      <c r="EE7" s="36" t="s">
        <v>101</v>
      </c>
      <c r="EF7" s="36" t="s">
        <v>101</v>
      </c>
      <c r="EG7" s="36">
        <v>0.01</v>
      </c>
      <c r="EH7" s="36">
        <v>0.06</v>
      </c>
      <c r="EI7" s="36" t="s">
        <v>101</v>
      </c>
      <c r="EJ7" s="36" t="s">
        <v>101</v>
      </c>
      <c r="EK7" s="36" t="s">
        <v>101</v>
      </c>
      <c r="EL7" s="36">
        <v>0.06</v>
      </c>
      <c r="EM7" s="36">
        <v>0.05</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2016-02-22T00:43:28Z</cp:lastPrinted>
  <dcterms:created xsi:type="dcterms:W3CDTF">2016-02-03T07:44:54Z</dcterms:created>
  <dcterms:modified xsi:type="dcterms:W3CDTF">2016-02-22T00:43:31Z</dcterms:modified>
</cp:coreProperties>
</file>