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<sst xmlns="http://schemas.openxmlformats.org/spreadsheetml/2006/main" count="217" uniqueCount="107">
  <si>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</si>
  <si>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</si>
  <si>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</si>
  <si>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</si>
  <si>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</si>
  <si>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</si>
  <si>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</si>
  <si>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</si>
  <si>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</si>
  <si>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</si>
  <si>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</si>
  <si>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</si>
  <si>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</si>
  <si>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</si>
  <si>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</si>
  <si>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</si>
  <si>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</si>
  <si>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</si>
  <si>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</si>
  <si>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</si>
  <si>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</si>
  <si>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</si>
  <si>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</si>
  <si>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</si>
  <si>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</si>
  <si>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</si>
  <si>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</si>
  <si>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</si>
  <si>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</si>
  <si>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</si>
  <si>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</si>
  <si>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</si>
  <si>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</si>
  <si>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</si>
  <si>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</si>
  <si>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</si>
  <si>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</si>
  <si>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</si>
  <si>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</si>
  <si>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</si>
  <si>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</si>
  <si>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</si>
  <si>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</si>
  <si>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</si>
  <si>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</si>
  <si>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</si>
  <si>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</si>
  <si>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</si>
  <si>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</si>
  <si>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</si>
  <si>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</si>
  <si>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</si>
  <si>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</si>
  <si>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</si>
  <si>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</si>
  <si>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</si>
  <si>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</si>
  <si>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</si>
  <si>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</si>
  <si>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</si>
  <si>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</si>
  <si>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</si>
  <si>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</si>
  <si>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</si>
  <si>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</si>
  <si>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</si>
  <si>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</si>
  <si>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</si>
  <si>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</si>
  <si>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</si>
  <si>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</si>
  <si>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</si>
  <si>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</si>
  <si>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</si>
  <si>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</si>
  <si>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</si>
  <si>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</si>
  <si>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</si>
  <si>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</si>
  <si>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</si>
  <si>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</si>
  <si>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</si>
  <si>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</si>
  <si>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</si>
  <si>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</si>
  <si>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</si>
  <si>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</si>
  <si>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</si>
  <si>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</si>
  <si>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</si>
  <si>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</si>
  <si>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</si>
  <si>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</si>
  <si>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小野市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</si>
  <si>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</si>
  <si>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</si>
  <si>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</si>
  <si>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</si>
  <si>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</si>
  <si>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</si>
  <si>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</si>
  <si>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</si>
  <si>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</si>
  <si>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</si>
  <si>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類似団体平均値を上回り、良好である。しかし、長期前受金戻入など非資金性収入により数値が上昇しているため、経費節減に向けた取組みを実施していく。
②累積欠損金比率
現状は０％であるが、給水収益は今後減少傾向が続くことが予測される。一方、費用は耐震管整備等などから増加が見込まれ、財政状況は一層厳しくなるが、引き続き収入の確保に努めながら、施設規模の見直しや延命化など、経費節減に向けた取組みを実施していく。
③流動比率
会計制度の見直しにより、当年度償還金が流動負債に分類されたため、数値は大幅に下降した。
④企業債残高対給水収益比率
Ｈ15年度以降起債がないこと、過去に繰上げ償還を実施したことにより、平均を大きく下回っている。
⑤料金回収率
料金回収率は平成２５年度と比較し大幅に上昇したが、長期前受金戻入を費用から控除したことに起因している。長期前受金戻入は非資金性収入であり、今後の施設更新費用等の財源確保のため、現在の料金体制を維持する必要がある。
⑥給水原価
長期前受金戻入を経常費用から控除したため、平成２５年度と比較し大幅な減額となった。
⑦施設利用率
類似団体と比較しても数値は高く、最大稼働率は85.3%であり、安定的な給水に問題はない。
⑧有収率
類似団体より１割以上高くなっている。引き続き、漏水調査等を実施し、高い有収率を維持していきたい。</t>
    <rPh sb="1" eb="3">
      <t>ケイジョウ</t>
    </rPh>
    <rPh sb="3" eb="5">
      <t>シュウシ</t>
    </rPh>
    <rPh sb="5" eb="7">
      <t>ヒリツ</t>
    </rPh>
    <rPh sb="8" eb="10">
      <t>ルイジ</t>
    </rPh>
    <rPh sb="10" eb="12">
      <t>ダンタイ</t>
    </rPh>
    <rPh sb="12" eb="15">
      <t>ヘイキンチ</t>
    </rPh>
    <rPh sb="16" eb="18">
      <t>ウワマワ</t>
    </rPh>
    <rPh sb="20" eb="22">
      <t>リョウコウ</t>
    </rPh>
    <rPh sb="30" eb="32">
      <t>チョウキ</t>
    </rPh>
    <rPh sb="32" eb="35">
      <t>マエウケキン</t>
    </rPh>
    <rPh sb="35" eb="37">
      <t>モドシイレ</t>
    </rPh>
    <rPh sb="39" eb="40">
      <t>ヒ</t>
    </rPh>
    <rPh sb="40" eb="42">
      <t>シキン</t>
    </rPh>
    <rPh sb="42" eb="43">
      <t>セイ</t>
    </rPh>
    <rPh sb="43" eb="45">
      <t>シュウニュウ</t>
    </rPh>
    <rPh sb="48" eb="50">
      <t>スウチ</t>
    </rPh>
    <rPh sb="51" eb="53">
      <t>ジョウショウ</t>
    </rPh>
    <rPh sb="60" eb="62">
      <t>ケイヒ</t>
    </rPh>
    <rPh sb="62" eb="64">
      <t>セツゲン</t>
    </rPh>
    <rPh sb="65" eb="66">
      <t>ム</t>
    </rPh>
    <rPh sb="68" eb="70">
      <t>トリク</t>
    </rPh>
    <rPh sb="72" eb="74">
      <t>ジッシ</t>
    </rPh>
    <rPh sb="81" eb="83">
      <t>ルイセキ</t>
    </rPh>
    <rPh sb="83" eb="86">
      <t>ケッソンキン</t>
    </rPh>
    <rPh sb="86" eb="88">
      <t>ヒリツ</t>
    </rPh>
    <rPh sb="89" eb="91">
      <t>ゲンジョウ</t>
    </rPh>
    <rPh sb="122" eb="124">
      <t>イッポウ</t>
    </rPh>
    <rPh sb="125" eb="127">
      <t>ヒヨウ</t>
    </rPh>
    <rPh sb="133" eb="134">
      <t>トウ</t>
    </rPh>
    <rPh sb="138" eb="140">
      <t>ゾウカ</t>
    </rPh>
    <rPh sb="141" eb="143">
      <t>ミコ</t>
    </rPh>
    <rPh sb="146" eb="148">
      <t>ザイセイ</t>
    </rPh>
    <rPh sb="148" eb="150">
      <t>ジョウキョウ</t>
    </rPh>
    <rPh sb="151" eb="153">
      <t>イッソウ</t>
    </rPh>
    <rPh sb="153" eb="154">
      <t>キビ</t>
    </rPh>
    <rPh sb="160" eb="161">
      <t>ヒ</t>
    </rPh>
    <rPh sb="162" eb="163">
      <t>ツヅ</t>
    </rPh>
    <rPh sb="164" eb="166">
      <t>シュウニュウ</t>
    </rPh>
    <rPh sb="167" eb="169">
      <t>カクホ</t>
    </rPh>
    <rPh sb="170" eb="171">
      <t>ツト</t>
    </rPh>
    <rPh sb="176" eb="178">
      <t>シセツ</t>
    </rPh>
    <rPh sb="178" eb="180">
      <t>キボ</t>
    </rPh>
    <rPh sb="181" eb="183">
      <t>ミナオ</t>
    </rPh>
    <rPh sb="185" eb="187">
      <t>エンメイ</t>
    </rPh>
    <rPh sb="187" eb="188">
      <t>カ</t>
    </rPh>
    <rPh sb="191" eb="193">
      <t>ケイヒ</t>
    </rPh>
    <rPh sb="193" eb="195">
      <t>セツゲン</t>
    </rPh>
    <rPh sb="196" eb="197">
      <t>ム</t>
    </rPh>
    <rPh sb="199" eb="201">
      <t>トリク</t>
    </rPh>
    <rPh sb="203" eb="205">
      <t>ジッシ</t>
    </rPh>
    <rPh sb="212" eb="214">
      <t>リュウドウ</t>
    </rPh>
    <rPh sb="214" eb="216">
      <t>ヒリツ</t>
    </rPh>
    <rPh sb="217" eb="219">
      <t>カイケイ</t>
    </rPh>
    <rPh sb="219" eb="221">
      <t>セイド</t>
    </rPh>
    <rPh sb="222" eb="224">
      <t>ミナオ</t>
    </rPh>
    <rPh sb="229" eb="232">
      <t>トウネンド</t>
    </rPh>
    <rPh sb="232" eb="235">
      <t>ショウカンキン</t>
    </rPh>
    <rPh sb="236" eb="238">
      <t>リュウドウ</t>
    </rPh>
    <rPh sb="238" eb="240">
      <t>フサイ</t>
    </rPh>
    <rPh sb="241" eb="243">
      <t>ブンルイ</t>
    </rPh>
    <rPh sb="249" eb="251">
      <t>スウチ</t>
    </rPh>
    <rPh sb="252" eb="254">
      <t>オオハバ</t>
    </rPh>
    <rPh sb="255" eb="257">
      <t>カコウ</t>
    </rPh>
    <rPh sb="262" eb="264">
      <t>キギョウ</t>
    </rPh>
    <rPh sb="264" eb="265">
      <t>サイ</t>
    </rPh>
    <rPh sb="265" eb="267">
      <t>ザンダカ</t>
    </rPh>
    <rPh sb="267" eb="268">
      <t>タイ</t>
    </rPh>
    <rPh sb="268" eb="270">
      <t>キュウスイ</t>
    </rPh>
    <rPh sb="270" eb="272">
      <t>シュウエキ</t>
    </rPh>
    <rPh sb="272" eb="274">
      <t>ヒリツ</t>
    </rPh>
    <rPh sb="278" eb="280">
      <t>ネンド</t>
    </rPh>
    <rPh sb="280" eb="282">
      <t>イコウ</t>
    </rPh>
    <rPh sb="282" eb="284">
      <t>キサイ</t>
    </rPh>
    <rPh sb="290" eb="292">
      <t>カコ</t>
    </rPh>
    <rPh sb="293" eb="295">
      <t>クリア</t>
    </rPh>
    <rPh sb="296" eb="298">
      <t>ショウカン</t>
    </rPh>
    <rPh sb="299" eb="301">
      <t>ジッシ</t>
    </rPh>
    <rPh sb="309" eb="311">
      <t>ヘイキン</t>
    </rPh>
    <rPh sb="312" eb="313">
      <t>オオ</t>
    </rPh>
    <rPh sb="315" eb="317">
      <t>シタマワ</t>
    </rPh>
    <rPh sb="324" eb="326">
      <t>リョウキン</t>
    </rPh>
    <rPh sb="326" eb="328">
      <t>カイシュウ</t>
    </rPh>
    <rPh sb="328" eb="329">
      <t>リツ</t>
    </rPh>
    <rPh sb="330" eb="332">
      <t>リョウキン</t>
    </rPh>
    <rPh sb="332" eb="334">
      <t>カイシュウ</t>
    </rPh>
    <rPh sb="334" eb="335">
      <t>リツ</t>
    </rPh>
    <rPh sb="336" eb="338">
      <t>ヘイセイ</t>
    </rPh>
    <rPh sb="340" eb="342">
      <t>ネンド</t>
    </rPh>
    <rPh sb="343" eb="345">
      <t>ヒカク</t>
    </rPh>
    <rPh sb="346" eb="348">
      <t>オオハバ</t>
    </rPh>
    <rPh sb="349" eb="351">
      <t>ジョウショウ</t>
    </rPh>
    <rPh sb="355" eb="357">
      <t>チョウキ</t>
    </rPh>
    <rPh sb="357" eb="360">
      <t>マエウケキン</t>
    </rPh>
    <rPh sb="360" eb="362">
      <t>モドシイレ</t>
    </rPh>
    <rPh sb="363" eb="365">
      <t>ヒヨウ</t>
    </rPh>
    <rPh sb="367" eb="369">
      <t>コウジョ</t>
    </rPh>
    <rPh sb="374" eb="376">
      <t>キイン</t>
    </rPh>
    <rPh sb="381" eb="383">
      <t>チョウキ</t>
    </rPh>
    <rPh sb="383" eb="386">
      <t>マエウケキン</t>
    </rPh>
    <rPh sb="386" eb="388">
      <t>モドシイレ</t>
    </rPh>
    <rPh sb="389" eb="390">
      <t>ヒ</t>
    </rPh>
    <rPh sb="390" eb="392">
      <t>シキン</t>
    </rPh>
    <rPh sb="392" eb="393">
      <t>セイ</t>
    </rPh>
    <rPh sb="393" eb="395">
      <t>シュウニュウ</t>
    </rPh>
    <rPh sb="399" eb="401">
      <t>コンゴ</t>
    </rPh>
    <rPh sb="402" eb="404">
      <t>シセツ</t>
    </rPh>
    <rPh sb="404" eb="406">
      <t>コウシン</t>
    </rPh>
    <rPh sb="406" eb="408">
      <t>ヒヨウ</t>
    </rPh>
    <rPh sb="408" eb="409">
      <t>トウ</t>
    </rPh>
    <rPh sb="410" eb="412">
      <t>ザイゲン</t>
    </rPh>
    <rPh sb="412" eb="414">
      <t>カクホ</t>
    </rPh>
    <rPh sb="418" eb="420">
      <t>ゲンザイ</t>
    </rPh>
    <rPh sb="421" eb="423">
      <t>リョウキン</t>
    </rPh>
    <rPh sb="423" eb="425">
      <t>タイセイ</t>
    </rPh>
    <rPh sb="426" eb="428">
      <t>イジ</t>
    </rPh>
    <rPh sb="430" eb="432">
      <t>ヒツヨウ</t>
    </rPh>
    <rPh sb="438" eb="440">
      <t>キュウスイ</t>
    </rPh>
    <rPh sb="440" eb="442">
      <t>ゲンカ</t>
    </rPh>
    <rPh sb="443" eb="445">
      <t>チョウキ</t>
    </rPh>
    <rPh sb="445" eb="448">
      <t>マエウケキン</t>
    </rPh>
    <rPh sb="448" eb="450">
      <t>モドシイレ</t>
    </rPh>
    <rPh sb="451" eb="453">
      <t>ケイジョウ</t>
    </rPh>
    <rPh sb="453" eb="455">
      <t>ヒヨウ</t>
    </rPh>
    <rPh sb="457" eb="459">
      <t>コウジョ</t>
    </rPh>
    <rPh sb="464" eb="466">
      <t>ヘイセイ</t>
    </rPh>
    <rPh sb="468" eb="470">
      <t>ネンド</t>
    </rPh>
    <rPh sb="471" eb="473">
      <t>ヒカク</t>
    </rPh>
    <rPh sb="474" eb="476">
      <t>オオハバ</t>
    </rPh>
    <rPh sb="477" eb="479">
      <t>ゲンガク</t>
    </rPh>
    <rPh sb="486" eb="488">
      <t>シセツ</t>
    </rPh>
    <rPh sb="488" eb="491">
      <t>リヨウリツ</t>
    </rPh>
    <rPh sb="492" eb="494">
      <t>ルイジ</t>
    </rPh>
    <rPh sb="494" eb="496">
      <t>ダンタイ</t>
    </rPh>
    <rPh sb="497" eb="499">
      <t>ヒカク</t>
    </rPh>
    <rPh sb="502" eb="504">
      <t>スウチ</t>
    </rPh>
    <rPh sb="505" eb="506">
      <t>タカ</t>
    </rPh>
    <rPh sb="508" eb="510">
      <t>サイダイ</t>
    </rPh>
    <rPh sb="510" eb="512">
      <t>カドウ</t>
    </rPh>
    <rPh sb="512" eb="513">
      <t>リツ</t>
    </rPh>
    <rPh sb="523" eb="526">
      <t>アンテイテキ</t>
    </rPh>
    <rPh sb="527" eb="529">
      <t>キュウスイ</t>
    </rPh>
    <rPh sb="530" eb="532">
      <t>モンダイ</t>
    </rPh>
    <rPh sb="538" eb="540">
      <t>ユウシュウ</t>
    </rPh>
    <rPh sb="540" eb="541">
      <t>リツ</t>
    </rPh>
    <rPh sb="542" eb="544">
      <t>ルイジ</t>
    </rPh>
    <rPh sb="544" eb="546">
      <t>ダンタイ</t>
    </rPh>
    <rPh sb="549" eb="550">
      <t>ワリ</t>
    </rPh>
    <rPh sb="550" eb="552">
      <t>イジョウ</t>
    </rPh>
    <rPh sb="552" eb="553">
      <t>タカ</t>
    </rPh>
    <rPh sb="560" eb="561">
      <t>ヒ</t>
    </rPh>
    <rPh sb="562" eb="563">
      <t>ツヅ</t>
    </rPh>
    <rPh sb="565" eb="567">
      <t>ロウスイ</t>
    </rPh>
    <rPh sb="567" eb="569">
      <t>チョウサ</t>
    </rPh>
    <rPh sb="569" eb="570">
      <t>トウ</t>
    </rPh>
    <rPh sb="571" eb="573">
      <t>ジッシ</t>
    </rPh>
    <rPh sb="575" eb="576">
      <t>タカ</t>
    </rPh>
    <rPh sb="577" eb="579">
      <t>ユウシュウ</t>
    </rPh>
    <rPh sb="579" eb="580">
      <t>リツ</t>
    </rPh>
    <rPh sb="581" eb="583">
      <t>イジ</t>
    </rPh>
    <phoneticPr fontId="4"/>
  </si>
  <si>
    <t>経営の健全性・効率性については、分析の結果、経営指標から見ても、健全財政のうえで運営されており、財政基盤も良好である。
老朽化の状況については、計画的に管路の更新を実施しているが、配水池及び配水管等の改修工事等による経費の増加が見込まれ、厳しい財政運営が予測される。
今後は、安全で安心な水を常に安定して届けることができる事業経営を行うための財源を確保するため、水道ビジョン(H21年策定）の見直し及び経営戦略を策定し、健全経営の維持・向上につなげていきたい。</t>
    <rPh sb="0" eb="2">
      <t>ケイエイ</t>
    </rPh>
    <rPh sb="3" eb="6">
      <t>ケンゼンセイ</t>
    </rPh>
    <rPh sb="7" eb="10">
      <t>コウリツセイ</t>
    </rPh>
    <rPh sb="16" eb="18">
      <t>ブンセキ</t>
    </rPh>
    <rPh sb="19" eb="21">
      <t>ケッカ</t>
    </rPh>
    <rPh sb="22" eb="24">
      <t>ケイエイ</t>
    </rPh>
    <rPh sb="24" eb="26">
      <t>シヒョウ</t>
    </rPh>
    <rPh sb="28" eb="29">
      <t>ミ</t>
    </rPh>
    <rPh sb="32" eb="34">
      <t>ケンゼン</t>
    </rPh>
    <rPh sb="34" eb="36">
      <t>ザイセイ</t>
    </rPh>
    <rPh sb="40" eb="42">
      <t>ウンエイ</t>
    </rPh>
    <rPh sb="48" eb="50">
      <t>ザイセイ</t>
    </rPh>
    <rPh sb="50" eb="52">
      <t>キバン</t>
    </rPh>
    <rPh sb="53" eb="55">
      <t>リョウコウ</t>
    </rPh>
    <rPh sb="60" eb="63">
      <t>ロウキュウカ</t>
    </rPh>
    <rPh sb="64" eb="66">
      <t>ジョウキョウ</t>
    </rPh>
    <rPh sb="72" eb="75">
      <t>ケイカクテキ</t>
    </rPh>
    <rPh sb="76" eb="78">
      <t>カンロ</t>
    </rPh>
    <rPh sb="79" eb="81">
      <t>コウシン</t>
    </rPh>
    <rPh sb="82" eb="84">
      <t>ジッシ</t>
    </rPh>
    <rPh sb="90" eb="93">
      <t>ハイスイチ</t>
    </rPh>
    <rPh sb="93" eb="94">
      <t>オヨ</t>
    </rPh>
    <rPh sb="95" eb="98">
      <t>ハイスイカン</t>
    </rPh>
    <rPh sb="98" eb="99">
      <t>トウ</t>
    </rPh>
    <rPh sb="100" eb="102">
      <t>カイシュウ</t>
    </rPh>
    <rPh sb="102" eb="104">
      <t>コウジ</t>
    </rPh>
    <rPh sb="104" eb="105">
      <t>トウ</t>
    </rPh>
    <rPh sb="108" eb="110">
      <t>ケイヒ</t>
    </rPh>
    <rPh sb="111" eb="113">
      <t>ゾウカ</t>
    </rPh>
    <rPh sb="124" eb="126">
      <t>ウンエイ</t>
    </rPh>
    <rPh sb="127" eb="129">
      <t>ヨソク</t>
    </rPh>
    <rPh sb="134" eb="136">
      <t>コンゴ</t>
    </rPh>
    <rPh sb="138" eb="140">
      <t>アンゼン</t>
    </rPh>
    <rPh sb="141" eb="143">
      <t>アンシン</t>
    </rPh>
    <rPh sb="144" eb="145">
      <t>ミズ</t>
    </rPh>
    <rPh sb="146" eb="147">
      <t>ツネ</t>
    </rPh>
    <rPh sb="148" eb="150">
      <t>アンテイ</t>
    </rPh>
    <rPh sb="152" eb="153">
      <t>トド</t>
    </rPh>
    <rPh sb="161" eb="163">
      <t>ジギョウ</t>
    </rPh>
    <rPh sb="163" eb="165">
      <t>ケイエイ</t>
    </rPh>
    <rPh sb="166" eb="167">
      <t>オコナ</t>
    </rPh>
    <rPh sb="171" eb="173">
      <t>ザイゲン</t>
    </rPh>
    <rPh sb="174" eb="176">
      <t>カクホ</t>
    </rPh>
    <rPh sb="181" eb="183">
      <t>スイドウ</t>
    </rPh>
    <rPh sb="191" eb="192">
      <t>ネン</t>
    </rPh>
    <rPh sb="192" eb="194">
      <t>サクテイ</t>
    </rPh>
    <rPh sb="196" eb="198">
      <t>ミナオ</t>
    </rPh>
    <rPh sb="199" eb="200">
      <t>オヨ</t>
    </rPh>
    <rPh sb="201" eb="203">
      <t>ケイエイ</t>
    </rPh>
    <rPh sb="203" eb="205">
      <t>センリャク</t>
    </rPh>
    <rPh sb="206" eb="208">
      <t>サクテイ</t>
    </rPh>
    <rPh sb="210" eb="212">
      <t>ケンゼン</t>
    </rPh>
    <rPh sb="212" eb="214">
      <t>ケイエイ</t>
    </rPh>
    <rPh sb="215" eb="217">
      <t>イジ</t>
    </rPh>
    <rPh sb="218" eb="220">
      <t>コウジョウ</t>
    </rPh>
    <phoneticPr fontId="4"/>
  </si>
  <si>
    <t>①有形固定資産減価償却率
類似団体より、施設の老朽化は若干遅くなっている。
②管路経年化率
類似団体と比較しても数値は低く、計画的な管路の更新を行っている。
③管路更新率
管路の優先順位に基づいた更新を行っているため、更新率は年度ごとに大きく変動している。
平成２６年度の管路更新率は、類似団体と比較して高いものになっているが、計画に基づいた適切な更新を行っている。</t>
    <rPh sb="1" eb="3">
      <t>ユウケイ</t>
    </rPh>
    <rPh sb="3" eb="5">
      <t>コテイ</t>
    </rPh>
    <rPh sb="5" eb="7">
      <t>シサン</t>
    </rPh>
    <rPh sb="7" eb="9">
      <t>ゲンカ</t>
    </rPh>
    <rPh sb="9" eb="11">
      <t>ショウキャク</t>
    </rPh>
    <rPh sb="11" eb="12">
      <t>リツ</t>
    </rPh>
    <rPh sb="13" eb="15">
      <t>ルイジ</t>
    </rPh>
    <rPh sb="15" eb="17">
      <t>ダンタイ</t>
    </rPh>
    <rPh sb="20" eb="22">
      <t>シセツ</t>
    </rPh>
    <rPh sb="23" eb="26">
      <t>ロウキュウカ</t>
    </rPh>
    <rPh sb="27" eb="29">
      <t>ジャッカン</t>
    </rPh>
    <rPh sb="29" eb="30">
      <t>オソ</t>
    </rPh>
    <rPh sb="39" eb="41">
      <t>カンロ</t>
    </rPh>
    <rPh sb="41" eb="44">
      <t>ケイネンカ</t>
    </rPh>
    <rPh sb="44" eb="45">
      <t>リツ</t>
    </rPh>
    <rPh sb="46" eb="48">
      <t>ルイジ</t>
    </rPh>
    <rPh sb="48" eb="50">
      <t>ダンタイ</t>
    </rPh>
    <rPh sb="51" eb="53">
      <t>ヒカク</t>
    </rPh>
    <rPh sb="56" eb="58">
      <t>スウチ</t>
    </rPh>
    <rPh sb="59" eb="60">
      <t>ヒク</t>
    </rPh>
    <rPh sb="62" eb="65">
      <t>ケイカクテキ</t>
    </rPh>
    <rPh sb="66" eb="68">
      <t>カンロ</t>
    </rPh>
    <rPh sb="69" eb="71">
      <t>コウシン</t>
    </rPh>
    <rPh sb="72" eb="73">
      <t>オコナ</t>
    </rPh>
    <rPh sb="80" eb="82">
      <t>カンロ</t>
    </rPh>
    <rPh sb="82" eb="84">
      <t>コウシン</t>
    </rPh>
    <rPh sb="84" eb="85">
      <t>リツ</t>
    </rPh>
    <rPh sb="86" eb="88">
      <t>カンロ</t>
    </rPh>
    <rPh sb="89" eb="91">
      <t>ユウセン</t>
    </rPh>
    <rPh sb="91" eb="93">
      <t>ジュンイ</t>
    </rPh>
    <rPh sb="94" eb="95">
      <t>モト</t>
    </rPh>
    <rPh sb="98" eb="100">
      <t>コウシン</t>
    </rPh>
    <rPh sb="101" eb="102">
      <t>オコナ</t>
    </rPh>
    <rPh sb="109" eb="111">
      <t>コウシン</t>
    </rPh>
    <rPh sb="111" eb="112">
      <t>リツ</t>
    </rPh>
    <rPh sb="113" eb="115">
      <t>ネンド</t>
    </rPh>
    <rPh sb="118" eb="119">
      <t>オオ</t>
    </rPh>
    <rPh sb="121" eb="123">
      <t>ヘンドウ</t>
    </rPh>
    <rPh sb="129" eb="131">
      <t>ヘイセイ</t>
    </rPh>
    <rPh sb="133" eb="135">
      <t>ネンド</t>
    </rPh>
    <rPh sb="136" eb="138">
      <t>カンロ</t>
    </rPh>
    <rPh sb="138" eb="140">
      <t>コウシン</t>
    </rPh>
    <rPh sb="140" eb="141">
      <t>リツ</t>
    </rPh>
    <rPh sb="143" eb="145">
      <t>ルイジ</t>
    </rPh>
    <rPh sb="145" eb="147">
      <t>ダンタイ</t>
    </rPh>
    <rPh sb="148" eb="150">
      <t>ヒカク</t>
    </rPh>
    <rPh sb="152" eb="153">
      <t>タカ</t>
    </rPh>
    <rPh sb="164" eb="166">
      <t>ケイカク</t>
    </rPh>
    <rPh sb="167" eb="168">
      <t>モト</t>
    </rPh>
    <rPh sb="171" eb="173">
      <t>テキセツ</t>
    </rPh>
    <rPh sb="174" eb="176">
      <t>コウシン</t>
    </rPh>
    <rPh sb="177" eb="17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</si>
</sst>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0.76</c:v>
                </c:pt>
                <c:pt idx="1">
                  <c:v>1.59</c:v>
                </c:pt>
                <c:pt idx="2">
                  <c:v>0.66</c:v>
                </c:pt>
                <c:pt idx="3">
                  <c:v>0.23</c:v>
                </c:pt>
                <c:pt idx="4">
                  <c:v>1.3</c:v>
                </c:pt>
              </c:numCache>
            </c:numRef>
          </c:val>
        </c:ser>
        <c:dLbls>
          <c:showLegendKey val="0"/>
          <c:showVal val="0"/>
          <c:showCatName val="0"/>
          <c:showSerName val="0"/>
          <c:showPercent val="0"/>
          <c:showBubbleSize val="0"/>
        </c:dLbls>
        <c:gapWidth val="150"/>
        <c:axId val="221108064"/>
        <c:axId val="221436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0.59</c:v>
                </c:pt>
                <c:pt idx="4">
                  <c:v>0.6</c:v>
                </c:pt>
              </c:numCache>
            </c:numRef>
          </c:val>
          <c:smooth val="0"/>
        </c:ser>
        <c:dLbls>
          <c:showLegendKey val="0"/>
          <c:showVal val="0"/>
          <c:showCatName val="0"/>
          <c:showSerName val="0"/>
          <c:showPercent val="0"/>
          <c:showBubbleSize val="0"/>
        </c:dLbls>
        <c:marker val="1"/>
        <c:smooth val="0"/>
        <c:axId val="221108064"/>
        <c:axId val="221436696"/>
      </c:lineChart>
      <c:dateAx>
        <c:axId val="221108064"/>
        <c:scaling>
          <c:orientation val="minMax"/>
        </c:scaling>
        <c:delete val="1"/>
        <c:axPos val="b"/>
        <c:numFmt formatCode="ge" sourceLinked="1"/>
        <c:majorTickMark val="none"/>
        <c:minorTickMark val="none"/>
        <c:tickLblPos val="none"/>
        <c:crossAx val="221436696"/>
        <c:crosses val="autoZero"/>
        <c:auto val="1"/>
        <c:lblOffset val="100"/>
        <c:baseTimeUnit val="years"/>
      </c:dateAx>
      <c:valAx>
        <c:axId val="221436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10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75.72</c:v>
                </c:pt>
                <c:pt idx="1">
                  <c:v>74.84</c:v>
                </c:pt>
                <c:pt idx="2">
                  <c:v>73.95</c:v>
                </c:pt>
                <c:pt idx="3">
                  <c:v>73.069999999999993</c:v>
                </c:pt>
                <c:pt idx="4">
                  <c:v>74.900000000000006</c:v>
                </c:pt>
              </c:numCache>
            </c:numRef>
          </c:val>
        </c:ser>
        <c:dLbls>
          <c:showLegendKey val="0"/>
          <c:showVal val="0"/>
          <c:showCatName val="0"/>
          <c:showSerName val="0"/>
          <c:showPercent val="0"/>
          <c:showBubbleSize val="0"/>
        </c:dLbls>
        <c:gapWidth val="150"/>
        <c:axId val="221623688"/>
        <c:axId val="22162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59.23</c:v>
                </c:pt>
                <c:pt idx="4">
                  <c:v>58.58</c:v>
                </c:pt>
              </c:numCache>
            </c:numRef>
          </c:val>
          <c:smooth val="0"/>
        </c:ser>
        <c:dLbls>
          <c:showLegendKey val="0"/>
          <c:showVal val="0"/>
          <c:showCatName val="0"/>
          <c:showSerName val="0"/>
          <c:showPercent val="0"/>
          <c:showBubbleSize val="0"/>
        </c:dLbls>
        <c:marker val="1"/>
        <c:smooth val="0"/>
        <c:axId val="221623688"/>
        <c:axId val="221624080"/>
      </c:lineChart>
      <c:dateAx>
        <c:axId val="221623688"/>
        <c:scaling>
          <c:orientation val="minMax"/>
        </c:scaling>
        <c:delete val="1"/>
        <c:axPos val="b"/>
        <c:numFmt formatCode="ge" sourceLinked="1"/>
        <c:majorTickMark val="none"/>
        <c:minorTickMark val="none"/>
        <c:tickLblPos val="none"/>
        <c:crossAx val="221624080"/>
        <c:crosses val="autoZero"/>
        <c:auto val="1"/>
        <c:lblOffset val="100"/>
        <c:baseTimeUnit val="years"/>
      </c:dateAx>
      <c:valAx>
        <c:axId val="22162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62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95.89</c:v>
                </c:pt>
                <c:pt idx="1">
                  <c:v>95.84</c:v>
                </c:pt>
                <c:pt idx="2">
                  <c:v>95.77</c:v>
                </c:pt>
                <c:pt idx="3">
                  <c:v>95.16</c:v>
                </c:pt>
                <c:pt idx="4">
                  <c:v>94.66</c:v>
                </c:pt>
              </c:numCache>
            </c:numRef>
          </c:val>
        </c:ser>
        <c:dLbls>
          <c:showLegendKey val="0"/>
          <c:showVal val="0"/>
          <c:showCatName val="0"/>
          <c:showSerName val="0"/>
          <c:showPercent val="0"/>
          <c:showBubbleSize val="0"/>
        </c:dLbls>
        <c:gapWidth val="150"/>
        <c:axId val="221790184"/>
        <c:axId val="22179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85.53</c:v>
                </c:pt>
                <c:pt idx="4">
                  <c:v>85.23</c:v>
                </c:pt>
              </c:numCache>
            </c:numRef>
          </c:val>
          <c:smooth val="0"/>
        </c:ser>
        <c:dLbls>
          <c:showLegendKey val="0"/>
          <c:showVal val="0"/>
          <c:showCatName val="0"/>
          <c:showSerName val="0"/>
          <c:showPercent val="0"/>
          <c:showBubbleSize val="0"/>
        </c:dLbls>
        <c:marker val="1"/>
        <c:smooth val="0"/>
        <c:axId val="221790184"/>
        <c:axId val="221790576"/>
      </c:lineChart>
      <c:dateAx>
        <c:axId val="221790184"/>
        <c:scaling>
          <c:orientation val="minMax"/>
        </c:scaling>
        <c:delete val="1"/>
        <c:axPos val="b"/>
        <c:numFmt formatCode="ge" sourceLinked="1"/>
        <c:majorTickMark val="none"/>
        <c:minorTickMark val="none"/>
        <c:tickLblPos val="none"/>
        <c:crossAx val="221790576"/>
        <c:crosses val="autoZero"/>
        <c:auto val="1"/>
        <c:lblOffset val="100"/>
        <c:baseTimeUnit val="years"/>
      </c:dateAx>
      <c:valAx>
        <c:axId val="22179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79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108.5</c:v>
                </c:pt>
                <c:pt idx="1">
                  <c:v>110.18</c:v>
                </c:pt>
                <c:pt idx="2">
                  <c:v>109.88</c:v>
                </c:pt>
                <c:pt idx="3">
                  <c:v>103.33</c:v>
                </c:pt>
                <c:pt idx="4">
                  <c:v>117.47</c:v>
                </c:pt>
              </c:numCache>
            </c:numRef>
          </c:val>
        </c:ser>
        <c:dLbls>
          <c:showLegendKey val="0"/>
          <c:showVal val="0"/>
          <c:showCatName val="0"/>
          <c:showSerName val="0"/>
          <c:showPercent val="0"/>
          <c:showBubbleSize val="0"/>
        </c:dLbls>
        <c:gapWidth val="150"/>
        <c:axId val="221212776"/>
        <c:axId val="22121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106.89</c:v>
                </c:pt>
                <c:pt idx="4">
                  <c:v>109.04</c:v>
                </c:pt>
              </c:numCache>
            </c:numRef>
          </c:val>
          <c:smooth val="0"/>
        </c:ser>
        <c:dLbls>
          <c:showLegendKey val="0"/>
          <c:showVal val="0"/>
          <c:showCatName val="0"/>
          <c:showSerName val="0"/>
          <c:showPercent val="0"/>
          <c:showBubbleSize val="0"/>
        </c:dLbls>
        <c:marker val="1"/>
        <c:smooth val="0"/>
        <c:axId val="221212776"/>
        <c:axId val="221213160"/>
      </c:lineChart>
      <c:dateAx>
        <c:axId val="221212776"/>
        <c:scaling>
          <c:orientation val="minMax"/>
        </c:scaling>
        <c:delete val="1"/>
        <c:axPos val="b"/>
        <c:numFmt formatCode="ge" sourceLinked="1"/>
        <c:majorTickMark val="none"/>
        <c:minorTickMark val="none"/>
        <c:tickLblPos val="none"/>
        <c:crossAx val="221213160"/>
        <c:crosses val="autoZero"/>
        <c:auto val="1"/>
        <c:lblOffset val="100"/>
        <c:baseTimeUnit val="years"/>
      </c:dateAx>
      <c:valAx>
        <c:axId val="221213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121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37.770000000000003</c:v>
                </c:pt>
                <c:pt idx="1">
                  <c:v>39.19</c:v>
                </c:pt>
                <c:pt idx="2">
                  <c:v>38.81</c:v>
                </c:pt>
                <c:pt idx="3">
                  <c:v>40.64</c:v>
                </c:pt>
                <c:pt idx="4">
                  <c:v>41.96</c:v>
                </c:pt>
              </c:numCache>
            </c:numRef>
          </c:val>
        </c:ser>
        <c:dLbls>
          <c:showLegendKey val="0"/>
          <c:showVal val="0"/>
          <c:showCatName val="0"/>
          <c:showSerName val="0"/>
          <c:showPercent val="0"/>
          <c:showBubbleSize val="0"/>
        </c:dLbls>
        <c:gapWidth val="150"/>
        <c:axId val="221416728"/>
        <c:axId val="221249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37.340000000000003</c:v>
                </c:pt>
                <c:pt idx="4">
                  <c:v>44.31</c:v>
                </c:pt>
              </c:numCache>
            </c:numRef>
          </c:val>
          <c:smooth val="0"/>
        </c:ser>
        <c:dLbls>
          <c:showLegendKey val="0"/>
          <c:showVal val="0"/>
          <c:showCatName val="0"/>
          <c:showSerName val="0"/>
          <c:showPercent val="0"/>
          <c:showBubbleSize val="0"/>
        </c:dLbls>
        <c:marker val="1"/>
        <c:smooth val="0"/>
        <c:axId val="221416728"/>
        <c:axId val="221249512"/>
      </c:lineChart>
      <c:dateAx>
        <c:axId val="221416728"/>
        <c:scaling>
          <c:orientation val="minMax"/>
        </c:scaling>
        <c:delete val="1"/>
        <c:axPos val="b"/>
        <c:numFmt formatCode="ge" sourceLinked="1"/>
        <c:majorTickMark val="none"/>
        <c:minorTickMark val="none"/>
        <c:tickLblPos val="none"/>
        <c:crossAx val="221249512"/>
        <c:crosses val="autoZero"/>
        <c:auto val="1"/>
        <c:lblOffset val="100"/>
        <c:baseTimeUnit val="years"/>
      </c:dateAx>
      <c:valAx>
        <c:axId val="22124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41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0.89</c:v>
                </c:pt>
                <c:pt idx="1">
                  <c:v>2.77</c:v>
                </c:pt>
                <c:pt idx="2">
                  <c:v>2.63</c:v>
                </c:pt>
                <c:pt idx="3">
                  <c:v>3.51</c:v>
                </c:pt>
                <c:pt idx="4">
                  <c:v>3.39</c:v>
                </c:pt>
              </c:numCache>
            </c:numRef>
          </c:val>
        </c:ser>
        <c:dLbls>
          <c:showLegendKey val="0"/>
          <c:showVal val="0"/>
          <c:showCatName val="0"/>
          <c:showSerName val="0"/>
          <c:showPercent val="0"/>
          <c:showBubbleSize val="0"/>
        </c:dLbls>
        <c:gapWidth val="150"/>
        <c:axId val="219608512"/>
        <c:axId val="21960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8.39</c:v>
                </c:pt>
                <c:pt idx="4">
                  <c:v>10.09</c:v>
                </c:pt>
              </c:numCache>
            </c:numRef>
          </c:val>
          <c:smooth val="0"/>
        </c:ser>
        <c:dLbls>
          <c:showLegendKey val="0"/>
          <c:showVal val="0"/>
          <c:showCatName val="0"/>
          <c:showSerName val="0"/>
          <c:showPercent val="0"/>
          <c:showBubbleSize val="0"/>
        </c:dLbls>
        <c:marker val="1"/>
        <c:smooth val="0"/>
        <c:axId val="219608512"/>
        <c:axId val="219608904"/>
      </c:lineChart>
      <c:dateAx>
        <c:axId val="219608512"/>
        <c:scaling>
          <c:orientation val="minMax"/>
        </c:scaling>
        <c:delete val="1"/>
        <c:axPos val="b"/>
        <c:numFmt formatCode="ge" sourceLinked="1"/>
        <c:majorTickMark val="none"/>
        <c:minorTickMark val="none"/>
        <c:tickLblPos val="none"/>
        <c:crossAx val="219608904"/>
        <c:crosses val="autoZero"/>
        <c:auto val="1"/>
        <c:lblOffset val="100"/>
        <c:baseTimeUnit val="years"/>
      </c:dateAx>
      <c:valAx>
        <c:axId val="21960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0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9611648"/>
        <c:axId val="219612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7.76</c:v>
                </c:pt>
                <c:pt idx="4">
                  <c:v>3.77</c:v>
                </c:pt>
              </c:numCache>
            </c:numRef>
          </c:val>
          <c:smooth val="0"/>
        </c:ser>
        <c:dLbls>
          <c:showLegendKey val="0"/>
          <c:showVal val="0"/>
          <c:showCatName val="0"/>
          <c:showSerName val="0"/>
          <c:showPercent val="0"/>
          <c:showBubbleSize val="0"/>
        </c:dLbls>
        <c:marker val="1"/>
        <c:smooth val="0"/>
        <c:axId val="219611648"/>
        <c:axId val="219612040"/>
      </c:lineChart>
      <c:dateAx>
        <c:axId val="219611648"/>
        <c:scaling>
          <c:orientation val="minMax"/>
        </c:scaling>
        <c:delete val="1"/>
        <c:axPos val="b"/>
        <c:numFmt formatCode="ge" sourceLinked="1"/>
        <c:majorTickMark val="none"/>
        <c:minorTickMark val="none"/>
        <c:tickLblPos val="none"/>
        <c:crossAx val="219612040"/>
        <c:crosses val="autoZero"/>
        <c:auto val="1"/>
        <c:lblOffset val="100"/>
        <c:baseTimeUnit val="years"/>
      </c:dateAx>
      <c:valAx>
        <c:axId val="219612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61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2485.44</c:v>
                </c:pt>
                <c:pt idx="1">
                  <c:v>1392.16</c:v>
                </c:pt>
                <c:pt idx="2">
                  <c:v>2302.31</c:v>
                </c:pt>
                <c:pt idx="3">
                  <c:v>2088.3000000000002</c:v>
                </c:pt>
                <c:pt idx="4">
                  <c:v>969.32</c:v>
                </c:pt>
              </c:numCache>
            </c:numRef>
          </c:val>
        </c:ser>
        <c:dLbls>
          <c:showLegendKey val="0"/>
          <c:showVal val="0"/>
          <c:showCatName val="0"/>
          <c:showSerName val="0"/>
          <c:showPercent val="0"/>
          <c:showBubbleSize val="0"/>
        </c:dLbls>
        <c:gapWidth val="150"/>
        <c:axId val="219613216"/>
        <c:axId val="219611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909.68</c:v>
                </c:pt>
                <c:pt idx="4">
                  <c:v>382.09</c:v>
                </c:pt>
              </c:numCache>
            </c:numRef>
          </c:val>
          <c:smooth val="0"/>
        </c:ser>
        <c:dLbls>
          <c:showLegendKey val="0"/>
          <c:showVal val="0"/>
          <c:showCatName val="0"/>
          <c:showSerName val="0"/>
          <c:showPercent val="0"/>
          <c:showBubbleSize val="0"/>
        </c:dLbls>
        <c:marker val="1"/>
        <c:smooth val="0"/>
        <c:axId val="219613216"/>
        <c:axId val="219611256"/>
      </c:lineChart>
      <c:dateAx>
        <c:axId val="219613216"/>
        <c:scaling>
          <c:orientation val="minMax"/>
        </c:scaling>
        <c:delete val="1"/>
        <c:axPos val="b"/>
        <c:numFmt formatCode="ge" sourceLinked="1"/>
        <c:majorTickMark val="none"/>
        <c:minorTickMark val="none"/>
        <c:tickLblPos val="none"/>
        <c:crossAx val="219611256"/>
        <c:crosses val="autoZero"/>
        <c:auto val="1"/>
        <c:lblOffset val="100"/>
        <c:baseTimeUnit val="years"/>
      </c:dateAx>
      <c:valAx>
        <c:axId val="219611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61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65.05</c:v>
                </c:pt>
                <c:pt idx="1">
                  <c:v>55.94</c:v>
                </c:pt>
                <c:pt idx="2">
                  <c:v>53.74</c:v>
                </c:pt>
                <c:pt idx="3">
                  <c:v>49.14</c:v>
                </c:pt>
                <c:pt idx="4">
                  <c:v>42.12</c:v>
                </c:pt>
              </c:numCache>
            </c:numRef>
          </c:val>
        </c:ser>
        <c:dLbls>
          <c:showLegendKey val="0"/>
          <c:showVal val="0"/>
          <c:showCatName val="0"/>
          <c:showSerName val="0"/>
          <c:showPercent val="0"/>
          <c:showBubbleSize val="0"/>
        </c:dLbls>
        <c:gapWidth val="150"/>
        <c:axId val="219610080"/>
        <c:axId val="21961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382.65</c:v>
                </c:pt>
                <c:pt idx="4">
                  <c:v>385.06</c:v>
                </c:pt>
              </c:numCache>
            </c:numRef>
          </c:val>
          <c:smooth val="0"/>
        </c:ser>
        <c:dLbls>
          <c:showLegendKey val="0"/>
          <c:showVal val="0"/>
          <c:showCatName val="0"/>
          <c:showSerName val="0"/>
          <c:showPercent val="0"/>
          <c:showBubbleSize val="0"/>
        </c:dLbls>
        <c:marker val="1"/>
        <c:smooth val="0"/>
        <c:axId val="219610080"/>
        <c:axId val="219613608"/>
      </c:lineChart>
      <c:dateAx>
        <c:axId val="219610080"/>
        <c:scaling>
          <c:orientation val="minMax"/>
        </c:scaling>
        <c:delete val="1"/>
        <c:axPos val="b"/>
        <c:numFmt formatCode="ge" sourceLinked="1"/>
        <c:majorTickMark val="none"/>
        <c:minorTickMark val="none"/>
        <c:tickLblPos val="none"/>
        <c:crossAx val="219613608"/>
        <c:crosses val="autoZero"/>
        <c:auto val="1"/>
        <c:lblOffset val="100"/>
        <c:baseTimeUnit val="years"/>
      </c:dateAx>
      <c:valAx>
        <c:axId val="219613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961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104.23</c:v>
                </c:pt>
                <c:pt idx="1">
                  <c:v>105.63</c:v>
                </c:pt>
                <c:pt idx="2">
                  <c:v>105.94</c:v>
                </c:pt>
                <c:pt idx="3">
                  <c:v>100.26</c:v>
                </c:pt>
                <c:pt idx="4">
                  <c:v>116.83</c:v>
                </c:pt>
              </c:numCache>
            </c:numRef>
          </c:val>
        </c:ser>
        <c:dLbls>
          <c:showLegendKey val="0"/>
          <c:showVal val="0"/>
          <c:showCatName val="0"/>
          <c:showSerName val="0"/>
          <c:showPercent val="0"/>
          <c:showBubbleSize val="0"/>
        </c:dLbls>
        <c:gapWidth val="150"/>
        <c:axId val="219614784"/>
        <c:axId val="219615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96.1</c:v>
                </c:pt>
                <c:pt idx="4">
                  <c:v>99.07</c:v>
                </c:pt>
              </c:numCache>
            </c:numRef>
          </c:val>
          <c:smooth val="0"/>
        </c:ser>
        <c:dLbls>
          <c:showLegendKey val="0"/>
          <c:showVal val="0"/>
          <c:showCatName val="0"/>
          <c:showSerName val="0"/>
          <c:showPercent val="0"/>
          <c:showBubbleSize val="0"/>
        </c:dLbls>
        <c:marker val="1"/>
        <c:smooth val="0"/>
        <c:axId val="219614784"/>
        <c:axId val="219615176"/>
      </c:lineChart>
      <c:dateAx>
        <c:axId val="219614784"/>
        <c:scaling>
          <c:orientation val="minMax"/>
        </c:scaling>
        <c:delete val="1"/>
        <c:axPos val="b"/>
        <c:numFmt formatCode="ge" sourceLinked="1"/>
        <c:majorTickMark val="none"/>
        <c:minorTickMark val="none"/>
        <c:tickLblPos val="none"/>
        <c:crossAx val="219615176"/>
        <c:crosses val="autoZero"/>
        <c:auto val="1"/>
        <c:lblOffset val="100"/>
        <c:baseTimeUnit val="years"/>
      </c:dateAx>
      <c:valAx>
        <c:axId val="219615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1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169.66</c:v>
                </c:pt>
                <c:pt idx="1">
                  <c:v>163.9</c:v>
                </c:pt>
                <c:pt idx="2">
                  <c:v>157.38</c:v>
                </c:pt>
                <c:pt idx="3">
                  <c:v>166.35</c:v>
                </c:pt>
                <c:pt idx="4">
                  <c:v>144.04</c:v>
                </c:pt>
              </c:numCache>
            </c:numRef>
          </c:val>
        </c:ser>
        <c:dLbls>
          <c:showLegendKey val="0"/>
          <c:showVal val="0"/>
          <c:showCatName val="0"/>
          <c:showSerName val="0"/>
          <c:showPercent val="0"/>
          <c:showBubbleSize val="0"/>
        </c:dLbls>
        <c:gapWidth val="150"/>
        <c:axId val="221622120"/>
        <c:axId val="22162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178.39</c:v>
                </c:pt>
                <c:pt idx="4">
                  <c:v>173.03</c:v>
                </c:pt>
              </c:numCache>
            </c:numRef>
          </c:val>
          <c:smooth val="0"/>
        </c:ser>
        <c:dLbls>
          <c:showLegendKey val="0"/>
          <c:showVal val="0"/>
          <c:showCatName val="0"/>
          <c:showSerName val="0"/>
          <c:showPercent val="0"/>
          <c:showBubbleSize val="0"/>
        </c:dLbls>
        <c:marker val="1"/>
        <c:smooth val="0"/>
        <c:axId val="221622120"/>
        <c:axId val="221622512"/>
      </c:lineChart>
      <c:dateAx>
        <c:axId val="221622120"/>
        <c:scaling>
          <c:orientation val="minMax"/>
        </c:scaling>
        <c:delete val="1"/>
        <c:axPos val="b"/>
        <c:numFmt formatCode="ge" sourceLinked="1"/>
        <c:majorTickMark val="none"/>
        <c:minorTickMark val="none"/>
        <c:tickLblPos val="none"/>
        <c:crossAx val="221622512"/>
        <c:crosses val="autoZero"/>
        <c:auto val="1"/>
        <c:lblOffset val="100"/>
        <c:baseTimeUnit val="years"/>
      </c:dateAx>
      <c:valAx>
        <c:axId val="22162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62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T46"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小野市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49707</v>
      </c>
      <c r="AJ8" s="56"/>
      <c r="AK8" s="56"/>
      <c r="AL8" s="56"/>
      <c r="AM8" s="56"/>
      <c r="AN8" s="56"/>
      <c r="AO8" s="56"/>
      <c r="AP8" s="57"/>
      <c r="AQ8" s="47">
        <f>データ!R6</f>
        <v>92.94</v>
      </c>
      <c r="AR8" s="47"/>
      <c r="AS8" s="47"/>
      <c r="AT8" s="47"/>
      <c r="AU8" s="47"/>
      <c r="AV8" s="47"/>
      <c r="AW8" s="47"/>
      <c r="AX8" s="47"/>
      <c r="AY8" s="47">
        <f>データ!S6</f>
        <v>534.83000000000004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88.46</v>
      </c>
      <c r="K10" s="47"/>
      <c r="L10" s="47"/>
      <c r="M10" s="47"/>
      <c r="N10" s="47"/>
      <c r="O10" s="47"/>
      <c r="P10" s="47"/>
      <c r="Q10" s="47"/>
      <c r="R10" s="47">
        <f>データ!O6</f>
        <v>100</v>
      </c>
      <c r="S10" s="47"/>
      <c r="T10" s="47"/>
      <c r="U10" s="47"/>
      <c r="V10" s="47"/>
      <c r="W10" s="47"/>
      <c r="X10" s="47"/>
      <c r="Y10" s="47"/>
      <c r="Z10" s="78">
        <f>データ!P6</f>
        <v>2700</v>
      </c>
      <c r="AA10" s="78"/>
      <c r="AB10" s="78"/>
      <c r="AC10" s="78"/>
      <c r="AD10" s="78"/>
      <c r="AE10" s="78"/>
      <c r="AF10" s="78"/>
      <c r="AG10" s="78"/>
      <c r="AH10" s="2"/>
      <c r="AI10" s="78">
        <f>データ!T6</f>
        <v>49586</v>
      </c>
      <c r="AJ10" s="78"/>
      <c r="AK10" s="78"/>
      <c r="AL10" s="78"/>
      <c r="AM10" s="78"/>
      <c r="AN10" s="78"/>
      <c r="AO10" s="78"/>
      <c r="AP10" s="78"/>
      <c r="AQ10" s="47">
        <f>データ!U6</f>
        <v>82.92</v>
      </c>
      <c r="AR10" s="47"/>
      <c r="AS10" s="47"/>
      <c r="AT10" s="47"/>
      <c r="AU10" s="47"/>
      <c r="AV10" s="47"/>
      <c r="AW10" s="47"/>
      <c r="AX10" s="47"/>
      <c r="AY10" s="47">
        <f>データ!V6</f>
        <v>598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106</v>
      </c>
      <c r="BM47" s="80"/>
      <c r="BN47" s="80"/>
      <c r="BO47" s="80"/>
      <c r="BP47" s="80"/>
      <c r="BQ47" s="80"/>
      <c r="BR47" s="80"/>
      <c r="BS47" s="80"/>
      <c r="BT47" s="80"/>
      <c r="BU47" s="80"/>
      <c r="BV47" s="80"/>
      <c r="BW47" s="80"/>
      <c r="BX47" s="80"/>
      <c r="BY47" s="80"/>
      <c r="BZ47" s="8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105</v>
      </c>
      <c r="BM66" s="80"/>
      <c r="BN66" s="80"/>
      <c r="BO66" s="80"/>
      <c r="BP66" s="80"/>
      <c r="BQ66" s="80"/>
      <c r="BR66" s="80"/>
      <c r="BS66" s="80"/>
      <c r="BT66" s="80"/>
      <c r="BU66" s="80"/>
      <c r="BV66" s="80"/>
      <c r="BW66" s="80"/>
      <c r="BX66" s="80"/>
      <c r="BY66" s="80"/>
      <c r="BZ66" s="8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79"/>
      <c r="BM79" s="80"/>
      <c r="BN79" s="80"/>
      <c r="BO79" s="80"/>
      <c r="BP79" s="80"/>
      <c r="BQ79" s="80"/>
      <c r="BR79" s="80"/>
      <c r="BS79" s="80"/>
      <c r="BT79" s="80"/>
      <c r="BU79" s="80"/>
      <c r="BV79" s="80"/>
      <c r="BW79" s="80"/>
      <c r="BX79" s="80"/>
      <c r="BY79" s="80"/>
      <c r="BZ79" s="81"/>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79"/>
      <c r="BM80" s="80"/>
      <c r="BN80" s="80"/>
      <c r="BO80" s="80"/>
      <c r="BP80" s="80"/>
      <c r="BQ80" s="80"/>
      <c r="BR80" s="80"/>
      <c r="BS80" s="80"/>
      <c r="BT80" s="80"/>
      <c r="BU80" s="80"/>
      <c r="BV80" s="80"/>
      <c r="BW80" s="80"/>
      <c r="BX80" s="80"/>
      <c r="BY80" s="80"/>
      <c r="BZ80" s="8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282189</v>
      </c>
      <c r="D6" s="31">
        <f t="shared" si="3"/>
        <v>46</v>
      </c>
      <c r="E6" s="31">
        <f t="shared" si="3"/>
        <v>1</v>
      </c>
      <c r="F6" s="31">
        <f t="shared" si="3"/>
        <v>0</v>
      </c>
      <c r="G6" s="31">
        <f t="shared" si="3"/>
        <v>1</v>
      </c>
      <c r="H6" s="31" t="str">
        <f t="shared" si="3"/>
        <v>兵庫県　小野市</v>
      </c>
      <c r="I6" s="31" t="str">
        <f t="shared" si="3"/>
        <v>法適用</v>
      </c>
      <c r="J6" s="31" t="str">
        <f t="shared" si="3"/>
        <v>水道事業</v>
      </c>
      <c r="K6" s="31" t="str">
        <f t="shared" si="3"/>
        <v>末端給水事業</v>
      </c>
      <c r="L6" s="31" t="str">
        <f t="shared" si="3"/>
        <v>A5</v>
      </c>
      <c r="M6" s="32" t="str">
        <f t="shared" si="3"/>
        <v>-</v>
      </c>
      <c r="N6" s="32">
        <f t="shared" si="3"/>
        <v>88.46</v>
      </c>
      <c r="O6" s="32">
        <f t="shared" si="3"/>
        <v>100</v>
      </c>
      <c r="P6" s="32">
        <f t="shared" si="3"/>
        <v>2700</v>
      </c>
      <c r="Q6" s="32">
        <f t="shared" si="3"/>
        <v>49707</v>
      </c>
      <c r="R6" s="32">
        <f t="shared" si="3"/>
        <v>92.94</v>
      </c>
      <c r="S6" s="32">
        <f t="shared" si="3"/>
        <v>534.83000000000004</v>
      </c>
      <c r="T6" s="32">
        <f t="shared" si="3"/>
        <v>49586</v>
      </c>
      <c r="U6" s="32">
        <f t="shared" si="3"/>
        <v>82.92</v>
      </c>
      <c r="V6" s="32">
        <f t="shared" si="3"/>
        <v>598</v>
      </c>
      <c r="W6" s="33">
        <f>IF(W7="",NA(),W7)</f>
        <v>108.5</v>
      </c>
      <c r="X6" s="33">
        <f t="shared" ref="X6:AF6" si="4">IF(X7="",NA(),X7)</f>
        <v>110.18</v>
      </c>
      <c r="Y6" s="33">
        <f t="shared" si="4"/>
        <v>109.88</v>
      </c>
      <c r="Z6" s="33">
        <f t="shared" si="4"/>
        <v>103.33</v>
      </c>
      <c r="AA6" s="33">
        <f t="shared" si="4"/>
        <v>117.47</v>
      </c>
      <c r="AB6" s="33">
        <f t="shared" si="4"/>
        <v>108.89</v>
      </c>
      <c r="AC6" s="33">
        <f t="shared" si="4"/>
        <v>107.68</v>
      </c>
      <c r="AD6" s="33">
        <f t="shared" si="4"/>
        <v>108.24</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7.76</v>
      </c>
      <c r="AQ6" s="33">
        <f t="shared" si="5"/>
        <v>3.77</v>
      </c>
      <c r="AR6" s="32" t="str">
        <f>IF(AR7="","",IF(AR7="-","【-】","【"&amp;SUBSTITUTE(TEXT(AR7,"#,##0.00"),"-","△")&amp;"】"))</f>
        <v>【0.81】</v>
      </c>
      <c r="AS6" s="33">
        <f>IF(AS7="",NA(),AS7)</f>
        <v>2485.44</v>
      </c>
      <c r="AT6" s="33">
        <f t="shared" ref="AT6:BB6" si="6">IF(AT7="",NA(),AT7)</f>
        <v>1392.16</v>
      </c>
      <c r="AU6" s="33">
        <f t="shared" si="6"/>
        <v>2302.31</v>
      </c>
      <c r="AV6" s="33">
        <f t="shared" si="6"/>
        <v>2088.3000000000002</v>
      </c>
      <c r="AW6" s="33">
        <f t="shared" si="6"/>
        <v>969.32</v>
      </c>
      <c r="AX6" s="33">
        <f t="shared" si="6"/>
        <v>699.11</v>
      </c>
      <c r="AY6" s="33">
        <f t="shared" si="6"/>
        <v>695.41</v>
      </c>
      <c r="AZ6" s="33">
        <f t="shared" si="6"/>
        <v>701</v>
      </c>
      <c r="BA6" s="33">
        <f t="shared" si="6"/>
        <v>909.68</v>
      </c>
      <c r="BB6" s="33">
        <f t="shared" si="6"/>
        <v>382.09</v>
      </c>
      <c r="BC6" s="32" t="str">
        <f>IF(BC7="","",IF(BC7="-","【-】","【"&amp;SUBSTITUTE(TEXT(BC7,"#,##0.00"),"-","△")&amp;"】"))</f>
        <v>【264.16】</v>
      </c>
      <c r="BD6" s="33">
        <f>IF(BD7="",NA(),BD7)</f>
        <v>65.05</v>
      </c>
      <c r="BE6" s="33">
        <f t="shared" ref="BE6:BM6" si="7">IF(BE7="",NA(),BE7)</f>
        <v>55.94</v>
      </c>
      <c r="BF6" s="33">
        <f t="shared" si="7"/>
        <v>53.74</v>
      </c>
      <c r="BG6" s="33">
        <f t="shared" si="7"/>
        <v>49.14</v>
      </c>
      <c r="BH6" s="33">
        <f t="shared" si="7"/>
        <v>42.12</v>
      </c>
      <c r="BI6" s="33">
        <f t="shared" si="7"/>
        <v>339.69</v>
      </c>
      <c r="BJ6" s="33">
        <f t="shared" si="7"/>
        <v>343.45</v>
      </c>
      <c r="BK6" s="33">
        <f t="shared" si="7"/>
        <v>330.99</v>
      </c>
      <c r="BL6" s="33">
        <f t="shared" si="7"/>
        <v>382.65</v>
      </c>
      <c r="BM6" s="33">
        <f t="shared" si="7"/>
        <v>385.06</v>
      </c>
      <c r="BN6" s="32" t="str">
        <f>IF(BN7="","",IF(BN7="-","【-】","【"&amp;SUBSTITUTE(TEXT(BN7,"#,##0.00"),"-","△")&amp;"】"))</f>
        <v>【283.72】</v>
      </c>
      <c r="BO6" s="33">
        <f>IF(BO7="",NA(),BO7)</f>
        <v>104.23</v>
      </c>
      <c r="BP6" s="33">
        <f t="shared" ref="BP6:BX6" si="8">IF(BP7="",NA(),BP7)</f>
        <v>105.63</v>
      </c>
      <c r="BQ6" s="33">
        <f t="shared" si="8"/>
        <v>105.94</v>
      </c>
      <c r="BR6" s="33">
        <f t="shared" si="8"/>
        <v>100.26</v>
      </c>
      <c r="BS6" s="33">
        <f t="shared" si="8"/>
        <v>116.83</v>
      </c>
      <c r="BT6" s="33">
        <f t="shared" si="8"/>
        <v>101.27</v>
      </c>
      <c r="BU6" s="33">
        <f t="shared" si="8"/>
        <v>99.61</v>
      </c>
      <c r="BV6" s="33">
        <f t="shared" si="8"/>
        <v>100.27</v>
      </c>
      <c r="BW6" s="33">
        <f t="shared" si="8"/>
        <v>96.1</v>
      </c>
      <c r="BX6" s="33">
        <f t="shared" si="8"/>
        <v>99.07</v>
      </c>
      <c r="BY6" s="32" t="str">
        <f>IF(BY7="","",IF(BY7="-","【-】","【"&amp;SUBSTITUTE(TEXT(BY7,"#,##0.00"),"-","△")&amp;"】"))</f>
        <v>【104.60】</v>
      </c>
      <c r="BZ6" s="33">
        <f>IF(BZ7="",NA(),BZ7)</f>
        <v>169.66</v>
      </c>
      <c r="CA6" s="33">
        <f t="shared" ref="CA6:CI6" si="9">IF(CA7="",NA(),CA7)</f>
        <v>163.9</v>
      </c>
      <c r="CB6" s="33">
        <f t="shared" si="9"/>
        <v>157.38</v>
      </c>
      <c r="CC6" s="33">
        <f t="shared" si="9"/>
        <v>166.35</v>
      </c>
      <c r="CD6" s="33">
        <f t="shared" si="9"/>
        <v>144.04</v>
      </c>
      <c r="CE6" s="33">
        <f t="shared" si="9"/>
        <v>167.74</v>
      </c>
      <c r="CF6" s="33">
        <f t="shared" si="9"/>
        <v>169.59</v>
      </c>
      <c r="CG6" s="33">
        <f t="shared" si="9"/>
        <v>169.62</v>
      </c>
      <c r="CH6" s="33">
        <f t="shared" si="9"/>
        <v>178.39</v>
      </c>
      <c r="CI6" s="33">
        <f t="shared" si="9"/>
        <v>173.03</v>
      </c>
      <c r="CJ6" s="32" t="str">
        <f>IF(CJ7="","",IF(CJ7="-","【-】","【"&amp;SUBSTITUTE(TEXT(CJ7,"#,##0.00"),"-","△")&amp;"】"))</f>
        <v>【164.21】</v>
      </c>
      <c r="CK6" s="33">
        <f>IF(CK7="",NA(),CK7)</f>
        <v>75.72</v>
      </c>
      <c r="CL6" s="33">
        <f t="shared" ref="CL6:CT6" si="10">IF(CL7="",NA(),CL7)</f>
        <v>74.84</v>
      </c>
      <c r="CM6" s="33">
        <f t="shared" si="10"/>
        <v>73.95</v>
      </c>
      <c r="CN6" s="33">
        <f t="shared" si="10"/>
        <v>73.069999999999993</v>
      </c>
      <c r="CO6" s="33">
        <f t="shared" si="10"/>
        <v>74.900000000000006</v>
      </c>
      <c r="CP6" s="33">
        <f t="shared" si="10"/>
        <v>60.83</v>
      </c>
      <c r="CQ6" s="33">
        <f t="shared" si="10"/>
        <v>60.04</v>
      </c>
      <c r="CR6" s="33">
        <f t="shared" si="10"/>
        <v>59.88</v>
      </c>
      <c r="CS6" s="33">
        <f t="shared" si="10"/>
        <v>59.23</v>
      </c>
      <c r="CT6" s="33">
        <f t="shared" si="10"/>
        <v>58.58</v>
      </c>
      <c r="CU6" s="32" t="str">
        <f>IF(CU7="","",IF(CU7="-","【-】","【"&amp;SUBSTITUTE(TEXT(CU7,"#,##0.00"),"-","△")&amp;"】"))</f>
        <v>【59.80】</v>
      </c>
      <c r="CV6" s="33">
        <f>IF(CV7="",NA(),CV7)</f>
        <v>95.89</v>
      </c>
      <c r="CW6" s="33">
        <f t="shared" ref="CW6:DE6" si="11">IF(CW7="",NA(),CW7)</f>
        <v>95.84</v>
      </c>
      <c r="CX6" s="33">
        <f t="shared" si="11"/>
        <v>95.77</v>
      </c>
      <c r="CY6" s="33">
        <f t="shared" si="11"/>
        <v>95.16</v>
      </c>
      <c r="CZ6" s="33">
        <f t="shared" si="11"/>
        <v>94.66</v>
      </c>
      <c r="DA6" s="33">
        <f t="shared" si="11"/>
        <v>87.92</v>
      </c>
      <c r="DB6" s="33">
        <f t="shared" si="11"/>
        <v>87.33</v>
      </c>
      <c r="DC6" s="33">
        <f t="shared" si="11"/>
        <v>87.65</v>
      </c>
      <c r="DD6" s="33">
        <f t="shared" si="11"/>
        <v>85.53</v>
      </c>
      <c r="DE6" s="33">
        <f t="shared" si="11"/>
        <v>85.23</v>
      </c>
      <c r="DF6" s="32" t="str">
        <f>IF(DF7="","",IF(DF7="-","【-】","【"&amp;SUBSTITUTE(TEXT(DF7,"#,##0.00"),"-","△")&amp;"】"))</f>
        <v>【89.78】</v>
      </c>
      <c r="DG6" s="33">
        <f>IF(DG7="",NA(),DG7)</f>
        <v>37.770000000000003</v>
      </c>
      <c r="DH6" s="33">
        <f t="shared" ref="DH6:DP6" si="12">IF(DH7="",NA(),DH7)</f>
        <v>39.19</v>
      </c>
      <c r="DI6" s="33">
        <f t="shared" si="12"/>
        <v>38.81</v>
      </c>
      <c r="DJ6" s="33">
        <f t="shared" si="12"/>
        <v>40.64</v>
      </c>
      <c r="DK6" s="33">
        <f t="shared" si="12"/>
        <v>41.96</v>
      </c>
      <c r="DL6" s="33">
        <f t="shared" si="12"/>
        <v>36.700000000000003</v>
      </c>
      <c r="DM6" s="33">
        <f t="shared" si="12"/>
        <v>37.71</v>
      </c>
      <c r="DN6" s="33">
        <f t="shared" si="12"/>
        <v>38.69</v>
      </c>
      <c r="DO6" s="33">
        <f t="shared" si="12"/>
        <v>37.340000000000003</v>
      </c>
      <c r="DP6" s="33">
        <f t="shared" si="12"/>
        <v>44.31</v>
      </c>
      <c r="DQ6" s="32" t="str">
        <f>IF(DQ7="","",IF(DQ7="-","【-】","【"&amp;SUBSTITUTE(TEXT(DQ7,"#,##0.00"),"-","△")&amp;"】"))</f>
        <v>【46.31】</v>
      </c>
      <c r="DR6" s="33">
        <f>IF(DR7="",NA(),DR7)</f>
        <v>0.89</v>
      </c>
      <c r="DS6" s="33">
        <f t="shared" ref="DS6:EA6" si="13">IF(DS7="",NA(),DS7)</f>
        <v>2.77</v>
      </c>
      <c r="DT6" s="33">
        <f t="shared" si="13"/>
        <v>2.63</v>
      </c>
      <c r="DU6" s="33">
        <f t="shared" si="13"/>
        <v>3.51</v>
      </c>
      <c r="DV6" s="33">
        <f t="shared" si="13"/>
        <v>3.39</v>
      </c>
      <c r="DW6" s="33">
        <f t="shared" si="13"/>
        <v>6.92</v>
      </c>
      <c r="DX6" s="33">
        <f t="shared" si="13"/>
        <v>7.67</v>
      </c>
      <c r="DY6" s="33">
        <f t="shared" si="13"/>
        <v>8.4</v>
      </c>
      <c r="DZ6" s="33">
        <f t="shared" si="13"/>
        <v>8.39</v>
      </c>
      <c r="EA6" s="33">
        <f t="shared" si="13"/>
        <v>10.09</v>
      </c>
      <c r="EB6" s="32" t="str">
        <f>IF(EB7="","",IF(EB7="-","【-】","【"&amp;SUBSTITUTE(TEXT(EB7,"#,##0.00"),"-","△")&amp;"】"))</f>
        <v>【12.42】</v>
      </c>
      <c r="EC6" s="33">
        <f>IF(EC7="",NA(),EC7)</f>
        <v>0.76</v>
      </c>
      <c r="ED6" s="33">
        <f t="shared" ref="ED6:EL6" si="14">IF(ED7="",NA(),ED7)</f>
        <v>1.59</v>
      </c>
      <c r="EE6" s="33">
        <f t="shared" si="14"/>
        <v>0.66</v>
      </c>
      <c r="EF6" s="33">
        <f t="shared" si="14"/>
        <v>0.23</v>
      </c>
      <c r="EG6" s="33">
        <f t="shared" si="14"/>
        <v>1.3</v>
      </c>
      <c r="EH6" s="33">
        <f t="shared" si="14"/>
        <v>0.82</v>
      </c>
      <c r="EI6" s="33">
        <f t="shared" si="14"/>
        <v>0.84</v>
      </c>
      <c r="EJ6" s="33">
        <f t="shared" si="14"/>
        <v>0.78</v>
      </c>
      <c r="EK6" s="33">
        <f t="shared" si="14"/>
        <v>0.59</v>
      </c>
      <c r="EL6" s="33">
        <f t="shared" si="14"/>
        <v>0.6</v>
      </c>
      <c r="EM6" s="32" t="str">
        <f>IF(EM7="","",IF(EM7="-","【-】","【"&amp;SUBSTITUTE(TEXT(EM7,"#,##0.00"),"-","△")&amp;"】"))</f>
        <v>【0.78】</v>
      </c>
    </row>
    <row r="7" spans="1:143" s="34" customFormat="1">
      <c r="A7" s="26"/>
      <c r="B7" s="35">
        <v>2014</v>
      </c>
      <c r="C7" s="35">
        <v>282189</v>
      </c>
      <c r="D7" s="35">
        <v>46</v>
      </c>
      <c r="E7" s="35">
        <v>1</v>
      </c>
      <c r="F7" s="35">
        <v>0</v>
      </c>
      <c r="G7" s="35">
        <v>1</v>
      </c>
      <c r="H7" s="35" t="s">
        <v>93</v>
      </c>
      <c r="I7" s="35" t="s">
        <v>94</v>
      </c>
      <c r="J7" s="35" t="s">
        <v>95</v>
      </c>
      <c r="K7" s="35" t="s">
        <v>96</v>
      </c>
      <c r="L7" s="35" t="s">
        <v>97</v>
      </c>
      <c r="M7" s="36" t="s">
        <v>98</v>
      </c>
      <c r="N7" s="36">
        <v>88.46</v>
      </c>
      <c r="O7" s="36">
        <v>100</v>
      </c>
      <c r="P7" s="36">
        <v>2700</v>
      </c>
      <c r="Q7" s="36">
        <v>49707</v>
      </c>
      <c r="R7" s="36">
        <v>92.94</v>
      </c>
      <c r="S7" s="36">
        <v>534.83000000000004</v>
      </c>
      <c r="T7" s="36">
        <v>49586</v>
      </c>
      <c r="U7" s="36">
        <v>82.92</v>
      </c>
      <c r="V7" s="36">
        <v>598</v>
      </c>
      <c r="W7" s="36">
        <v>108.5</v>
      </c>
      <c r="X7" s="36">
        <v>110.18</v>
      </c>
      <c r="Y7" s="36">
        <v>109.88</v>
      </c>
      <c r="Z7" s="36">
        <v>103.33</v>
      </c>
      <c r="AA7" s="36">
        <v>117.47</v>
      </c>
      <c r="AB7" s="36">
        <v>108.89</v>
      </c>
      <c r="AC7" s="36">
        <v>107.68</v>
      </c>
      <c r="AD7" s="36">
        <v>108.24</v>
      </c>
      <c r="AE7" s="36">
        <v>106.89</v>
      </c>
      <c r="AF7" s="36">
        <v>109.04</v>
      </c>
      <c r="AG7" s="36">
        <v>113.03</v>
      </c>
      <c r="AH7" s="36">
        <v>0</v>
      </c>
      <c r="AI7" s="36">
        <v>0</v>
      </c>
      <c r="AJ7" s="36">
        <v>0</v>
      </c>
      <c r="AK7" s="36">
        <v>0</v>
      </c>
      <c r="AL7" s="36">
        <v>0</v>
      </c>
      <c r="AM7" s="36">
        <v>4.4400000000000004</v>
      </c>
      <c r="AN7" s="36">
        <v>4.67</v>
      </c>
      <c r="AO7" s="36">
        <v>4.46</v>
      </c>
      <c r="AP7" s="36">
        <v>7.76</v>
      </c>
      <c r="AQ7" s="36">
        <v>3.77</v>
      </c>
      <c r="AR7" s="36">
        <v>0.81</v>
      </c>
      <c r="AS7" s="36">
        <v>2485.44</v>
      </c>
      <c r="AT7" s="36">
        <v>1392.16</v>
      </c>
      <c r="AU7" s="36">
        <v>2302.31</v>
      </c>
      <c r="AV7" s="36">
        <v>2088.3000000000002</v>
      </c>
      <c r="AW7" s="36">
        <v>969.32</v>
      </c>
      <c r="AX7" s="36">
        <v>699.11</v>
      </c>
      <c r="AY7" s="36">
        <v>695.41</v>
      </c>
      <c r="AZ7" s="36">
        <v>701</v>
      </c>
      <c r="BA7" s="36">
        <v>909.68</v>
      </c>
      <c r="BB7" s="36">
        <v>382.09</v>
      </c>
      <c r="BC7" s="36">
        <v>264.16000000000003</v>
      </c>
      <c r="BD7" s="36">
        <v>65.05</v>
      </c>
      <c r="BE7" s="36">
        <v>55.94</v>
      </c>
      <c r="BF7" s="36">
        <v>53.74</v>
      </c>
      <c r="BG7" s="36">
        <v>49.14</v>
      </c>
      <c r="BH7" s="36">
        <v>42.12</v>
      </c>
      <c r="BI7" s="36">
        <v>339.69</v>
      </c>
      <c r="BJ7" s="36">
        <v>343.45</v>
      </c>
      <c r="BK7" s="36">
        <v>330.99</v>
      </c>
      <c r="BL7" s="36">
        <v>382.65</v>
      </c>
      <c r="BM7" s="36">
        <v>385.06</v>
      </c>
      <c r="BN7" s="36">
        <v>283.72000000000003</v>
      </c>
      <c r="BO7" s="36">
        <v>104.23</v>
      </c>
      <c r="BP7" s="36">
        <v>105.63</v>
      </c>
      <c r="BQ7" s="36">
        <v>105.94</v>
      </c>
      <c r="BR7" s="36">
        <v>100.26</v>
      </c>
      <c r="BS7" s="36">
        <v>116.83</v>
      </c>
      <c r="BT7" s="36">
        <v>101.27</v>
      </c>
      <c r="BU7" s="36">
        <v>99.61</v>
      </c>
      <c r="BV7" s="36">
        <v>100.27</v>
      </c>
      <c r="BW7" s="36">
        <v>96.1</v>
      </c>
      <c r="BX7" s="36">
        <v>99.07</v>
      </c>
      <c r="BY7" s="36">
        <v>104.6</v>
      </c>
      <c r="BZ7" s="36">
        <v>169.66</v>
      </c>
      <c r="CA7" s="36">
        <v>163.9</v>
      </c>
      <c r="CB7" s="36">
        <v>157.38</v>
      </c>
      <c r="CC7" s="36">
        <v>166.35</v>
      </c>
      <c r="CD7" s="36">
        <v>144.04</v>
      </c>
      <c r="CE7" s="36">
        <v>167.74</v>
      </c>
      <c r="CF7" s="36">
        <v>169.59</v>
      </c>
      <c r="CG7" s="36">
        <v>169.62</v>
      </c>
      <c r="CH7" s="36">
        <v>178.39</v>
      </c>
      <c r="CI7" s="36">
        <v>173.03</v>
      </c>
      <c r="CJ7" s="36">
        <v>164.21</v>
      </c>
      <c r="CK7" s="36">
        <v>75.72</v>
      </c>
      <c r="CL7" s="36">
        <v>74.84</v>
      </c>
      <c r="CM7" s="36">
        <v>73.95</v>
      </c>
      <c r="CN7" s="36">
        <v>73.069999999999993</v>
      </c>
      <c r="CO7" s="36">
        <v>74.900000000000006</v>
      </c>
      <c r="CP7" s="36">
        <v>60.83</v>
      </c>
      <c r="CQ7" s="36">
        <v>60.04</v>
      </c>
      <c r="CR7" s="36">
        <v>59.88</v>
      </c>
      <c r="CS7" s="36">
        <v>59.23</v>
      </c>
      <c r="CT7" s="36">
        <v>58.58</v>
      </c>
      <c r="CU7" s="36">
        <v>59.8</v>
      </c>
      <c r="CV7" s="36">
        <v>95.89</v>
      </c>
      <c r="CW7" s="36">
        <v>95.84</v>
      </c>
      <c r="CX7" s="36">
        <v>95.77</v>
      </c>
      <c r="CY7" s="36">
        <v>95.16</v>
      </c>
      <c r="CZ7" s="36">
        <v>94.66</v>
      </c>
      <c r="DA7" s="36">
        <v>87.92</v>
      </c>
      <c r="DB7" s="36">
        <v>87.33</v>
      </c>
      <c r="DC7" s="36">
        <v>87.65</v>
      </c>
      <c r="DD7" s="36">
        <v>85.53</v>
      </c>
      <c r="DE7" s="36">
        <v>85.23</v>
      </c>
      <c r="DF7" s="36">
        <v>89.78</v>
      </c>
      <c r="DG7" s="36">
        <v>37.770000000000003</v>
      </c>
      <c r="DH7" s="36">
        <v>39.19</v>
      </c>
      <c r="DI7" s="36">
        <v>38.81</v>
      </c>
      <c r="DJ7" s="36">
        <v>40.64</v>
      </c>
      <c r="DK7" s="36">
        <v>41.96</v>
      </c>
      <c r="DL7" s="36">
        <v>36.700000000000003</v>
      </c>
      <c r="DM7" s="36">
        <v>37.71</v>
      </c>
      <c r="DN7" s="36">
        <v>38.69</v>
      </c>
      <c r="DO7" s="36">
        <v>37.340000000000003</v>
      </c>
      <c r="DP7" s="36">
        <v>44.31</v>
      </c>
      <c r="DQ7" s="36">
        <v>46.31</v>
      </c>
      <c r="DR7" s="36">
        <v>0.89</v>
      </c>
      <c r="DS7" s="36">
        <v>2.77</v>
      </c>
      <c r="DT7" s="36">
        <v>2.63</v>
      </c>
      <c r="DU7" s="36">
        <v>3.51</v>
      </c>
      <c r="DV7" s="36">
        <v>3.39</v>
      </c>
      <c r="DW7" s="36">
        <v>6.92</v>
      </c>
      <c r="DX7" s="36">
        <v>7.67</v>
      </c>
      <c r="DY7" s="36">
        <v>8.4</v>
      </c>
      <c r="DZ7" s="36">
        <v>8.39</v>
      </c>
      <c r="EA7" s="36">
        <v>10.09</v>
      </c>
      <c r="EB7" s="36">
        <v>12.42</v>
      </c>
      <c r="EC7" s="36">
        <v>0.76</v>
      </c>
      <c r="ED7" s="36">
        <v>1.59</v>
      </c>
      <c r="EE7" s="36">
        <v>0.66</v>
      </c>
      <c r="EF7" s="36">
        <v>0.23</v>
      </c>
      <c r="EG7" s="36">
        <v>1.3</v>
      </c>
      <c r="EH7" s="36">
        <v>0.82</v>
      </c>
      <c r="EI7" s="36">
        <v>0.84</v>
      </c>
      <c r="EJ7" s="36">
        <v>0.78</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2016-02-22T01:33:01Z</cp:lastPrinted>
  <dcterms:created xsi:type="dcterms:W3CDTF">2016-02-03T07:24:47Z</dcterms:created>
  <dcterms:modified xsi:type="dcterms:W3CDTF">2016-02-22T07:23:53Z</dcterms:modified>
  <cp:category/>
</cp:coreProperties>
</file>