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75" windowWidth="14940" windowHeight="7860"/>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B10" i="4"/>
  <c r="AY8" i="4"/>
  <c r="AQ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<sst xmlns="http://schemas.openxmlformats.org/spreadsheetml/2006/main" count="217" uniqueCount="107">
  <si>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</si>
  <si>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</si>
  <si>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</si>
  <si>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</si>
  <si>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</si>
  <si>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</si>
  <si>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</si>
  <si>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</si>
  <si>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</si>
  <si>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</si>
  <si>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</si>
  <si>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</si>
  <si>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</si>
  <si>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</si>
  <si>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</si>
  <si>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</si>
  <si>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</si>
  <si>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</si>
  <si>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</si>
  <si>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</si>
  <si>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</si>
  <si>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</si>
  <si>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</si>
  <si>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</si>
  <si>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</si>
  <si>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</si>
  <si>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</si>
  <si>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</si>
  <si>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</si>
  <si>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</si>
  <si>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</si>
  <si>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</si>
  <si>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</si>
  <si>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</si>
  <si>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</si>
  <si>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</si>
  <si>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</si>
  <si>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</si>
  <si>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</si>
  <si>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</si>
  <si>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</si>
  <si>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</si>
  <si>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</si>
  <si>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</si>
  <si>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</si>
  <si>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</si>
  <si>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</si>
  <si>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</si>
  <si>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</si>
  <si>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</si>
  <si>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</si>
  <si>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</si>
  <si>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</si>
  <si>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</si>
  <si>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</si>
  <si>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</si>
  <si>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</si>
  <si>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</si>
  <si>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</si>
  <si>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</si>
  <si>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</si>
  <si>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</si>
  <si>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</si>
  <si>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</si>
  <si>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</si>
  <si>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</si>
  <si>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</si>
  <si>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</si>
  <si>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</si>
  <si>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</si>
  <si>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</si>
  <si>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</si>
  <si>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</si>
  <si>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</si>
  <si>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</si>
  <si>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</si>
  <si>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</si>
  <si>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</si>
  <si>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</si>
  <si>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</si>
  <si>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</si>
  <si>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</si>
  <si>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</si>
  <si>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</si>
  <si>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</si>
  <si>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</si>
  <si>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</si>
  <si>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</si>
  <si>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</si>
  <si>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</si>
  <si>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</si>
  <si>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</si>
  <si>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</si>
  <si>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川西市</t>
  </si>
  <si>
    <t>法適用</t>
  </si>
  <si>
    <t>水道事業</t>
  </si>
  <si>
    <t>末端給水事業</t>
  </si>
  <si>
    <t>A2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</si>
  <si>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</si>
  <si>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</si>
  <si>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</si>
  <si>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</si>
  <si>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</si>
  <si>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</si>
  <si>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水道管の法定耐用年数は全ての管種において40年とされていることから、本市水道事業では高度成長期の昭和47年から50年、また、40年前半より大規模団地造成等により、今後、多くの水道管が40年を迎えるようになります。厚生労働省等の研究で布設条件等の実態調査により、実使用年数について提案されました。そこで、本市では約80％がダクタイル鋳鉄管で、その実使用年数は60年から80年の耐用が可能となり、また阪神大震災における施設被害の状況等を考慮すれば、いまだ十分な耐用力があり、安全であると判断しています。しかし、今後管路更新事業が本格化していく中、アセットマネジメント手法を導入し、中長期的な視点に立った管路更新計画の策定を行います。
　また、配水池等施設については、耐震診断を行い順次耐震改修、並びに水需要を見据えダウンサイジングを含めた築造工事を計画していきます。</t>
    <rPh sb="1" eb="3">
      <t>スイドウ</t>
    </rPh>
    <rPh sb="3" eb="4">
      <t>カン</t>
    </rPh>
    <rPh sb="5" eb="7">
      <t>ホウテイ</t>
    </rPh>
    <rPh sb="7" eb="9">
      <t>タイヨウ</t>
    </rPh>
    <rPh sb="9" eb="11">
      <t>ネンスウ</t>
    </rPh>
    <rPh sb="12" eb="13">
      <t>スベ</t>
    </rPh>
    <rPh sb="15" eb="17">
      <t>カンシュ</t>
    </rPh>
    <rPh sb="23" eb="24">
      <t>ネン</t>
    </rPh>
    <rPh sb="35" eb="36">
      <t>ホン</t>
    </rPh>
    <rPh sb="36" eb="37">
      <t>シ</t>
    </rPh>
    <rPh sb="37" eb="39">
      <t>スイドウ</t>
    </rPh>
    <rPh sb="39" eb="41">
      <t>ジギョウ</t>
    </rPh>
    <rPh sb="43" eb="45">
      <t>コウド</t>
    </rPh>
    <rPh sb="45" eb="48">
      <t>セイチョウキ</t>
    </rPh>
    <rPh sb="49" eb="51">
      <t>ショウワ</t>
    </rPh>
    <rPh sb="53" eb="54">
      <t>ネン</t>
    </rPh>
    <rPh sb="58" eb="59">
      <t>ネン</t>
    </rPh>
    <rPh sb="65" eb="66">
      <t>ネン</t>
    </rPh>
    <rPh sb="66" eb="68">
      <t>ゼンハン</t>
    </rPh>
    <rPh sb="70" eb="73">
      <t>ダイキボ</t>
    </rPh>
    <rPh sb="73" eb="75">
      <t>ダンチ</t>
    </rPh>
    <rPh sb="75" eb="77">
      <t>ゾウセイ</t>
    </rPh>
    <rPh sb="77" eb="78">
      <t>トウ</t>
    </rPh>
    <rPh sb="82" eb="84">
      <t>コンゴ</t>
    </rPh>
    <rPh sb="85" eb="86">
      <t>オオ</t>
    </rPh>
    <rPh sb="88" eb="91">
      <t>スイドウカン</t>
    </rPh>
    <rPh sb="94" eb="95">
      <t>ネン</t>
    </rPh>
    <rPh sb="96" eb="97">
      <t>ムカ</t>
    </rPh>
    <rPh sb="107" eb="109">
      <t>コウセイ</t>
    </rPh>
    <rPh sb="109" eb="112">
      <t>ロウドウショウ</t>
    </rPh>
    <rPh sb="112" eb="113">
      <t>トウ</t>
    </rPh>
    <rPh sb="114" eb="116">
      <t>ケンキュウ</t>
    </rPh>
    <rPh sb="117" eb="119">
      <t>フセツ</t>
    </rPh>
    <rPh sb="119" eb="121">
      <t>ジョウケン</t>
    </rPh>
    <rPh sb="121" eb="122">
      <t>トウ</t>
    </rPh>
    <rPh sb="123" eb="125">
      <t>ジッタイ</t>
    </rPh>
    <rPh sb="125" eb="127">
      <t>チョウサ</t>
    </rPh>
    <rPh sb="131" eb="132">
      <t>ジツ</t>
    </rPh>
    <rPh sb="132" eb="134">
      <t>シヨウ</t>
    </rPh>
    <rPh sb="134" eb="136">
      <t>ネンスウ</t>
    </rPh>
    <rPh sb="140" eb="142">
      <t>テイアン</t>
    </rPh>
    <rPh sb="152" eb="153">
      <t>ホン</t>
    </rPh>
    <rPh sb="153" eb="154">
      <t>シ</t>
    </rPh>
    <rPh sb="156" eb="157">
      <t>ヤク</t>
    </rPh>
    <rPh sb="166" eb="169">
      <t>チュウテツカン</t>
    </rPh>
    <rPh sb="173" eb="174">
      <t>ジツ</t>
    </rPh>
    <rPh sb="174" eb="176">
      <t>シヨウ</t>
    </rPh>
    <rPh sb="176" eb="178">
      <t>ネンスウ</t>
    </rPh>
    <rPh sb="181" eb="182">
      <t>ネン</t>
    </rPh>
    <rPh sb="186" eb="187">
      <t>ネン</t>
    </rPh>
    <rPh sb="188" eb="190">
      <t>タイヨウ</t>
    </rPh>
    <rPh sb="191" eb="193">
      <t>カノウ</t>
    </rPh>
    <rPh sb="199" eb="201">
      <t>ハンシン</t>
    </rPh>
    <rPh sb="201" eb="202">
      <t>ダイ</t>
    </rPh>
    <rPh sb="202" eb="204">
      <t>シンサイ</t>
    </rPh>
    <rPh sb="208" eb="210">
      <t>シセツ</t>
    </rPh>
    <rPh sb="210" eb="212">
      <t>ヒガイ</t>
    </rPh>
    <rPh sb="213" eb="215">
      <t>ジョウキョウ</t>
    </rPh>
    <rPh sb="215" eb="216">
      <t>トウ</t>
    </rPh>
    <rPh sb="217" eb="219">
      <t>コウリョ</t>
    </rPh>
    <rPh sb="226" eb="228">
      <t>ジュウブン</t>
    </rPh>
    <rPh sb="229" eb="231">
      <t>タイヨウ</t>
    </rPh>
    <rPh sb="231" eb="232">
      <t>チカラ</t>
    </rPh>
    <rPh sb="236" eb="238">
      <t>アンゼン</t>
    </rPh>
    <rPh sb="242" eb="244">
      <t>ハンダン</t>
    </rPh>
    <rPh sb="254" eb="256">
      <t>コンゴ</t>
    </rPh>
    <rPh sb="256" eb="258">
      <t>カンロ</t>
    </rPh>
    <rPh sb="258" eb="260">
      <t>コウシン</t>
    </rPh>
    <rPh sb="260" eb="262">
      <t>ジギョウ</t>
    </rPh>
    <rPh sb="263" eb="266">
      <t>ホンカクカ</t>
    </rPh>
    <rPh sb="270" eb="271">
      <t>ナカ</t>
    </rPh>
    <rPh sb="282" eb="284">
      <t>シュホウ</t>
    </rPh>
    <rPh sb="285" eb="287">
      <t>ドウニュウ</t>
    </rPh>
    <rPh sb="289" eb="293">
      <t>チュウチョウキテキ</t>
    </rPh>
    <rPh sb="294" eb="296">
      <t>シテン</t>
    </rPh>
    <rPh sb="297" eb="298">
      <t>タ</t>
    </rPh>
    <rPh sb="300" eb="302">
      <t>カンロ</t>
    </rPh>
    <rPh sb="302" eb="304">
      <t>コウシン</t>
    </rPh>
    <rPh sb="304" eb="306">
      <t>ケイカク</t>
    </rPh>
    <rPh sb="307" eb="309">
      <t>サクテイ</t>
    </rPh>
    <rPh sb="310" eb="311">
      <t>オコナ</t>
    </rPh>
    <rPh sb="320" eb="323">
      <t>ハイスイチ</t>
    </rPh>
    <rPh sb="323" eb="324">
      <t>トウ</t>
    </rPh>
    <rPh sb="324" eb="326">
      <t>シセツ</t>
    </rPh>
    <rPh sb="332" eb="334">
      <t>タイシン</t>
    </rPh>
    <rPh sb="334" eb="336">
      <t>シンダン</t>
    </rPh>
    <rPh sb="337" eb="338">
      <t>オコナ</t>
    </rPh>
    <rPh sb="339" eb="341">
      <t>ジュンジ</t>
    </rPh>
    <rPh sb="341" eb="343">
      <t>タイシン</t>
    </rPh>
    <rPh sb="343" eb="345">
      <t>カイシュウ</t>
    </rPh>
    <rPh sb="346" eb="347">
      <t>ナラ</t>
    </rPh>
    <rPh sb="349" eb="350">
      <t>ミズ</t>
    </rPh>
    <rPh sb="350" eb="352">
      <t>ジュヨウ</t>
    </rPh>
    <rPh sb="353" eb="355">
      <t>ミス</t>
    </rPh>
    <rPh sb="365" eb="366">
      <t>フク</t>
    </rPh>
    <rPh sb="368" eb="370">
      <t>チクゾウ</t>
    </rPh>
    <rPh sb="370" eb="372">
      <t>コウジ</t>
    </rPh>
    <rPh sb="373" eb="375">
      <t>ケイカク</t>
    </rPh>
    <phoneticPr fontId="4"/>
  </si>
  <si>
    <t>　経営の健全性については、④企業債残高対給水収益比率が示すとおり企業債残高は少なく、平成26年度の③流動比率は802.33％で、理想比率の200％を超えているため十分な現金等の資産があるという安定した経営状況です。平成26年度に会計制度の見直しが行われ、企業債を資本から負債へ移行したことにより流動比率が前年度より低下しています。また、補助金等により取得した固定資産については、減価償却見合い分を収益化するため、一般的には経常収支比率や料金回収率は前年度よりも良くなる傾向にありますが、川西市は給水人口の減、節水意識や器具の普及による有収水量の減などで給水収益が落ち込んでいいることや、約半分以上を県営水道から受水しているため、平成26年度の⑥給水原価199.45円/㎥は、類似団体の平均値に比べて44.36円/㎥高い状況で、⑤料金回収率は96.26％で料金のみで必要な経費を回収できていない現状ですが、主に給水装置の新設及び増径工事などで工事申込者から徴収する分担金で賄われて黒字となっています。給水収益以外の収入に依存しているため、平成17年度に料金改定を実施し経営改善を図ったことにより、それ以降の①経常収支比率は100％を超えており、経常利益が続いている状況となっています。
　経営の効率性については、主に老朽化した鉛管改良工事や継続して漏水調査を行っているため、平成26年度の⑧有収率は95.29％と、類似団体の平均値よりも高く、効率よく事業運営を行っていますが、⑦施設利用率は年々減少傾向にあり、給水収益も減少傾向にある中では過大な施設となっていることが今後の検討課題となっています。</t>
    <rPh sb="1" eb="3">
      <t>ケイエイ</t>
    </rPh>
    <rPh sb="4" eb="7">
      <t>ケンゼンセイ</t>
    </rPh>
    <rPh sb="14" eb="16">
      <t>キギョウ</t>
    </rPh>
    <rPh sb="16" eb="17">
      <t>サイ</t>
    </rPh>
    <rPh sb="17" eb="19">
      <t>ザンダカ</t>
    </rPh>
    <rPh sb="19" eb="20">
      <t>タイ</t>
    </rPh>
    <rPh sb="20" eb="22">
      <t>キュウスイ</t>
    </rPh>
    <rPh sb="22" eb="24">
      <t>シュウエキ</t>
    </rPh>
    <rPh sb="24" eb="26">
      <t>ヒリツ</t>
    </rPh>
    <rPh sb="27" eb="28">
      <t>シメ</t>
    </rPh>
    <rPh sb="32" eb="34">
      <t>キギョウ</t>
    </rPh>
    <rPh sb="34" eb="35">
      <t>サイ</t>
    </rPh>
    <rPh sb="35" eb="37">
      <t>ザンダカ</t>
    </rPh>
    <rPh sb="38" eb="39">
      <t>スク</t>
    </rPh>
    <rPh sb="42" eb="44">
      <t>ヘイセイ</t>
    </rPh>
    <rPh sb="46" eb="48">
      <t>ネンド</t>
    </rPh>
    <rPh sb="50" eb="52">
      <t>リュウドウ</t>
    </rPh>
    <rPh sb="52" eb="54">
      <t>ヒリツ</t>
    </rPh>
    <rPh sb="64" eb="66">
      <t>リソウ</t>
    </rPh>
    <rPh sb="66" eb="68">
      <t>ヒリツ</t>
    </rPh>
    <rPh sb="74" eb="75">
      <t>コ</t>
    </rPh>
    <rPh sb="81" eb="83">
      <t>ジュウブン</t>
    </rPh>
    <rPh sb="84" eb="86">
      <t>ゲンキン</t>
    </rPh>
    <rPh sb="86" eb="87">
      <t>トウ</t>
    </rPh>
    <rPh sb="88" eb="90">
      <t>シサン</t>
    </rPh>
    <rPh sb="96" eb="98">
      <t>アンテイ</t>
    </rPh>
    <rPh sb="100" eb="102">
      <t>ケイエイ</t>
    </rPh>
    <rPh sb="102" eb="104">
      <t>ジョウキョウ</t>
    </rPh>
    <rPh sb="107" eb="109">
      <t>ヘイセイ</t>
    </rPh>
    <rPh sb="111" eb="113">
      <t>ネンド</t>
    </rPh>
    <rPh sb="114" eb="116">
      <t>カイケイ</t>
    </rPh>
    <rPh sb="116" eb="118">
      <t>セイド</t>
    </rPh>
    <rPh sb="119" eb="121">
      <t>ミナオ</t>
    </rPh>
    <rPh sb="123" eb="124">
      <t>オコナ</t>
    </rPh>
    <rPh sb="127" eb="129">
      <t>キギョウ</t>
    </rPh>
    <rPh sb="129" eb="130">
      <t>サイ</t>
    </rPh>
    <rPh sb="131" eb="133">
      <t>シホン</t>
    </rPh>
    <rPh sb="135" eb="137">
      <t>フサイ</t>
    </rPh>
    <rPh sb="138" eb="140">
      <t>イコウ</t>
    </rPh>
    <rPh sb="147" eb="149">
      <t>リュウドウ</t>
    </rPh>
    <rPh sb="149" eb="151">
      <t>ヒリツ</t>
    </rPh>
    <rPh sb="152" eb="155">
      <t>ゼンネンド</t>
    </rPh>
    <rPh sb="157" eb="159">
      <t>テイカ</t>
    </rPh>
    <rPh sb="168" eb="171">
      <t>ホジョキン</t>
    </rPh>
    <rPh sb="171" eb="172">
      <t>トウ</t>
    </rPh>
    <rPh sb="175" eb="177">
      <t>シュトク</t>
    </rPh>
    <rPh sb="179" eb="181">
      <t>コテイ</t>
    </rPh>
    <rPh sb="181" eb="183">
      <t>シサン</t>
    </rPh>
    <rPh sb="189" eb="191">
      <t>ゲンカ</t>
    </rPh>
    <rPh sb="191" eb="193">
      <t>ショウキャク</t>
    </rPh>
    <rPh sb="193" eb="195">
      <t>ミア</t>
    </rPh>
    <rPh sb="196" eb="197">
      <t>ブン</t>
    </rPh>
    <rPh sb="198" eb="201">
      <t>シュウエキカ</t>
    </rPh>
    <rPh sb="206" eb="209">
      <t>イッパンテキ</t>
    </rPh>
    <rPh sb="211" eb="213">
      <t>ケイジョウ</t>
    </rPh>
    <rPh sb="213" eb="215">
      <t>シュウシ</t>
    </rPh>
    <rPh sb="215" eb="217">
      <t>ヒリツ</t>
    </rPh>
    <rPh sb="218" eb="220">
      <t>リョウキン</t>
    </rPh>
    <rPh sb="220" eb="222">
      <t>カイシュウ</t>
    </rPh>
    <rPh sb="222" eb="223">
      <t>リツ</t>
    </rPh>
    <rPh sb="224" eb="227">
      <t>ゼンネンド</t>
    </rPh>
    <rPh sb="230" eb="231">
      <t>ヨ</t>
    </rPh>
    <rPh sb="234" eb="236">
      <t>ケイコウ</t>
    </rPh>
    <rPh sb="243" eb="246">
      <t>カワニシシ</t>
    </rPh>
    <rPh sb="247" eb="249">
      <t>キュウスイ</t>
    </rPh>
    <rPh sb="249" eb="251">
      <t>ジンコウ</t>
    </rPh>
    <rPh sb="252" eb="253">
      <t>ゲン</t>
    </rPh>
    <rPh sb="254" eb="256">
      <t>セッスイ</t>
    </rPh>
    <rPh sb="256" eb="258">
      <t>イシキ</t>
    </rPh>
    <rPh sb="259" eb="261">
      <t>キグ</t>
    </rPh>
    <rPh sb="262" eb="264">
      <t>フキュウ</t>
    </rPh>
    <rPh sb="267" eb="269">
      <t>ユウシュウ</t>
    </rPh>
    <rPh sb="269" eb="271">
      <t>スイリョウ</t>
    </rPh>
    <rPh sb="272" eb="273">
      <t>ゲン</t>
    </rPh>
    <rPh sb="276" eb="278">
      <t>キュウスイ</t>
    </rPh>
    <rPh sb="278" eb="280">
      <t>シュウエキ</t>
    </rPh>
    <rPh sb="281" eb="282">
      <t>オ</t>
    </rPh>
    <rPh sb="283" eb="284">
      <t>コ</t>
    </rPh>
    <rPh sb="293" eb="294">
      <t>ヤク</t>
    </rPh>
    <rPh sb="294" eb="296">
      <t>ハンブン</t>
    </rPh>
    <rPh sb="296" eb="298">
      <t>イジョウ</t>
    </rPh>
    <rPh sb="299" eb="301">
      <t>ケンエイ</t>
    </rPh>
    <rPh sb="301" eb="303">
      <t>スイドウ</t>
    </rPh>
    <rPh sb="305" eb="307">
      <t>ジュスイ</t>
    </rPh>
    <rPh sb="314" eb="316">
      <t>ヘイセイ</t>
    </rPh>
    <rPh sb="318" eb="320">
      <t>ネンド</t>
    </rPh>
    <rPh sb="322" eb="324">
      <t>キュウスイ</t>
    </rPh>
    <rPh sb="324" eb="326">
      <t>ゲンカ</t>
    </rPh>
    <rPh sb="332" eb="333">
      <t>エン</t>
    </rPh>
    <rPh sb="337" eb="339">
      <t>ルイジ</t>
    </rPh>
    <rPh sb="339" eb="341">
      <t>ダンタイ</t>
    </rPh>
    <rPh sb="342" eb="345">
      <t>ヘイキンチ</t>
    </rPh>
    <rPh sb="346" eb="347">
      <t>クラ</t>
    </rPh>
    <rPh sb="354" eb="355">
      <t>エン</t>
    </rPh>
    <rPh sb="357" eb="358">
      <t>タカ</t>
    </rPh>
    <rPh sb="359" eb="361">
      <t>ジョウキョウ</t>
    </rPh>
    <rPh sb="364" eb="366">
      <t>リョウキン</t>
    </rPh>
    <rPh sb="366" eb="368">
      <t>カイシュウ</t>
    </rPh>
    <rPh sb="368" eb="369">
      <t>リツ</t>
    </rPh>
    <rPh sb="377" eb="379">
      <t>リョウキン</t>
    </rPh>
    <rPh sb="382" eb="384">
      <t>ヒツヨウ</t>
    </rPh>
    <rPh sb="385" eb="387">
      <t>ケイヒ</t>
    </rPh>
    <rPh sb="388" eb="390">
      <t>カイシュウ</t>
    </rPh>
    <rPh sb="396" eb="398">
      <t>ゲンジョウ</t>
    </rPh>
    <rPh sb="402" eb="403">
      <t>オモ</t>
    </rPh>
    <rPh sb="404" eb="406">
      <t>キュウスイ</t>
    </rPh>
    <rPh sb="406" eb="408">
      <t>ソウチ</t>
    </rPh>
    <rPh sb="409" eb="411">
      <t>シンセツ</t>
    </rPh>
    <rPh sb="411" eb="412">
      <t>オヨ</t>
    </rPh>
    <rPh sb="413" eb="414">
      <t>ゾウ</t>
    </rPh>
    <rPh sb="414" eb="415">
      <t>ケイ</t>
    </rPh>
    <rPh sb="415" eb="417">
      <t>コウジ</t>
    </rPh>
    <rPh sb="420" eb="422">
      <t>コウジ</t>
    </rPh>
    <rPh sb="422" eb="424">
      <t>モウシコミ</t>
    </rPh>
    <rPh sb="424" eb="425">
      <t>シャ</t>
    </rPh>
    <rPh sb="427" eb="429">
      <t>チョウシュウ</t>
    </rPh>
    <rPh sb="431" eb="434">
      <t>ブンタンキン</t>
    </rPh>
    <rPh sb="435" eb="436">
      <t>マカナ</t>
    </rPh>
    <rPh sb="439" eb="441">
      <t>クロジ</t>
    </rPh>
    <rPh sb="449" eb="451">
      <t>キュウスイ</t>
    </rPh>
    <rPh sb="451" eb="453">
      <t>シュウエキ</t>
    </rPh>
    <rPh sb="453" eb="455">
      <t>イガイ</t>
    </rPh>
    <rPh sb="456" eb="458">
      <t>シュウニュウ</t>
    </rPh>
    <rPh sb="459" eb="461">
      <t>イゾン</t>
    </rPh>
    <rPh sb="468" eb="470">
      <t>ヘイセイ</t>
    </rPh>
    <rPh sb="472" eb="474">
      <t>ネンド</t>
    </rPh>
    <rPh sb="475" eb="477">
      <t>リョウキン</t>
    </rPh>
    <rPh sb="477" eb="479">
      <t>カイテイ</t>
    </rPh>
    <rPh sb="480" eb="482">
      <t>ジッシ</t>
    </rPh>
    <rPh sb="483" eb="485">
      <t>ケイエイ</t>
    </rPh>
    <rPh sb="485" eb="487">
      <t>カイゼン</t>
    </rPh>
    <rPh sb="488" eb="489">
      <t>ハカ</t>
    </rPh>
    <rPh sb="499" eb="501">
      <t>イコウ</t>
    </rPh>
    <rPh sb="503" eb="505">
      <t>ケイジョウ</t>
    </rPh>
    <rPh sb="505" eb="507">
      <t>シュウシ</t>
    </rPh>
    <rPh sb="507" eb="509">
      <t>ヒリツ</t>
    </rPh>
    <rPh sb="515" eb="516">
      <t>コ</t>
    </rPh>
    <rPh sb="521" eb="523">
      <t>ケイジョウ</t>
    </rPh>
    <rPh sb="523" eb="525">
      <t>リエキ</t>
    </rPh>
    <rPh sb="526" eb="527">
      <t>ツヅ</t>
    </rPh>
    <rPh sb="531" eb="533">
      <t>ジョウキョウ</t>
    </rPh>
    <rPh sb="543" eb="545">
      <t>ケイエイ</t>
    </rPh>
    <rPh sb="546" eb="549">
      <t>コウリツセイ</t>
    </rPh>
    <rPh sb="555" eb="556">
      <t>オモ</t>
    </rPh>
    <rPh sb="557" eb="560">
      <t>ロウキュウカ</t>
    </rPh>
    <rPh sb="562" eb="564">
      <t>エンカン</t>
    </rPh>
    <rPh sb="564" eb="566">
      <t>カイリョウ</t>
    </rPh>
    <rPh sb="566" eb="568">
      <t>コウジ</t>
    </rPh>
    <rPh sb="569" eb="571">
      <t>ケイゾク</t>
    </rPh>
    <rPh sb="573" eb="575">
      <t>ロウスイ</t>
    </rPh>
    <rPh sb="575" eb="577">
      <t>チョウサ</t>
    </rPh>
    <rPh sb="578" eb="579">
      <t>オコナ</t>
    </rPh>
    <rPh sb="586" eb="588">
      <t>ヘイセイ</t>
    </rPh>
    <rPh sb="590" eb="592">
      <t>ネンド</t>
    </rPh>
    <rPh sb="594" eb="596">
      <t>ユウシュウ</t>
    </rPh>
    <rPh sb="596" eb="597">
      <t>リツ</t>
    </rPh>
    <rPh sb="606" eb="608">
      <t>ルイジ</t>
    </rPh>
    <rPh sb="608" eb="610">
      <t>ダンタイ</t>
    </rPh>
    <rPh sb="611" eb="614">
      <t>ヘイキンチ</t>
    </rPh>
    <rPh sb="617" eb="618">
      <t>タカ</t>
    </rPh>
    <rPh sb="620" eb="622">
      <t>コウリツ</t>
    </rPh>
    <rPh sb="624" eb="626">
      <t>ジギョウ</t>
    </rPh>
    <rPh sb="626" eb="628">
      <t>ウンエイ</t>
    </rPh>
    <rPh sb="629" eb="630">
      <t>オコナ</t>
    </rPh>
    <rPh sb="638" eb="640">
      <t>シセツ</t>
    </rPh>
    <rPh sb="640" eb="643">
      <t>リヨウリツ</t>
    </rPh>
    <rPh sb="644" eb="646">
      <t>ネンネン</t>
    </rPh>
    <rPh sb="646" eb="648">
      <t>ゲンショウ</t>
    </rPh>
    <rPh sb="648" eb="650">
      <t>ケイコウ</t>
    </rPh>
    <rPh sb="654" eb="656">
      <t>キュウスイ</t>
    </rPh>
    <rPh sb="656" eb="658">
      <t>シュウエキ</t>
    </rPh>
    <rPh sb="659" eb="661">
      <t>ゲンショウ</t>
    </rPh>
    <rPh sb="661" eb="663">
      <t>ケイコウ</t>
    </rPh>
    <rPh sb="666" eb="667">
      <t>ナカ</t>
    </rPh>
    <rPh sb="669" eb="671">
      <t>カダイ</t>
    </rPh>
    <rPh sb="672" eb="674">
      <t>シセツ</t>
    </rPh>
    <rPh sb="683" eb="685">
      <t>コンゴ</t>
    </rPh>
    <rPh sb="686" eb="688">
      <t>ケントウ</t>
    </rPh>
    <rPh sb="688" eb="690">
      <t>カダイ</t>
    </rPh>
    <phoneticPr fontId="4"/>
  </si>
  <si>
    <t>　今後も内部留保等の資金を活用して、老朽化した施設の更新や耐震化等の事業を行い、少しでも長く今の料金体系を維持していきたいと考えています。経営戦略等の策定時には、企業債の活用、適正な時期の料金の見直し、施設のダウンサイジング、更なる経費の削減など効率的・効果的に事業継続ができるように検討していきます。</t>
    <rPh sb="1" eb="3">
      <t>コンゴ</t>
    </rPh>
    <rPh sb="4" eb="6">
      <t>ナイブ</t>
    </rPh>
    <rPh sb="6" eb="8">
      <t>リュウホ</t>
    </rPh>
    <rPh sb="8" eb="9">
      <t>トウ</t>
    </rPh>
    <rPh sb="10" eb="12">
      <t>シキン</t>
    </rPh>
    <rPh sb="13" eb="15">
      <t>カツヨウ</t>
    </rPh>
    <rPh sb="18" eb="21">
      <t>ロウキュウカ</t>
    </rPh>
    <rPh sb="23" eb="25">
      <t>シセツ</t>
    </rPh>
    <rPh sb="26" eb="28">
      <t>コウシン</t>
    </rPh>
    <rPh sb="29" eb="32">
      <t>タイシンカ</t>
    </rPh>
    <rPh sb="32" eb="33">
      <t>トウ</t>
    </rPh>
    <rPh sb="34" eb="36">
      <t>ジギョウ</t>
    </rPh>
    <rPh sb="37" eb="38">
      <t>オコナ</t>
    </rPh>
    <rPh sb="40" eb="41">
      <t>スコ</t>
    </rPh>
    <rPh sb="44" eb="45">
      <t>ナガ</t>
    </rPh>
    <rPh sb="46" eb="47">
      <t>イマ</t>
    </rPh>
    <rPh sb="48" eb="50">
      <t>リョウキン</t>
    </rPh>
    <rPh sb="50" eb="52">
      <t>タイケイ</t>
    </rPh>
    <rPh sb="53" eb="55">
      <t>イジ</t>
    </rPh>
    <rPh sb="62" eb="63">
      <t>カンガ</t>
    </rPh>
    <rPh sb="69" eb="71">
      <t>ケイエイ</t>
    </rPh>
    <rPh sb="71" eb="73">
      <t>センリャク</t>
    </rPh>
    <rPh sb="73" eb="74">
      <t>トウ</t>
    </rPh>
    <rPh sb="75" eb="77">
      <t>サクテイ</t>
    </rPh>
    <rPh sb="77" eb="78">
      <t>ジ</t>
    </rPh>
    <rPh sb="81" eb="83">
      <t>キギョウ</t>
    </rPh>
    <rPh sb="83" eb="84">
      <t>サイ</t>
    </rPh>
    <rPh sb="85" eb="87">
      <t>カツヨウ</t>
    </rPh>
    <rPh sb="88" eb="90">
      <t>テキセイ</t>
    </rPh>
    <rPh sb="91" eb="93">
      <t>ジキ</t>
    </rPh>
    <rPh sb="94" eb="96">
      <t>リョウキン</t>
    </rPh>
    <rPh sb="97" eb="99">
      <t>ミナオ</t>
    </rPh>
    <rPh sb="101" eb="103">
      <t>シセツ</t>
    </rPh>
    <rPh sb="113" eb="114">
      <t>サラ</t>
    </rPh>
    <rPh sb="116" eb="118">
      <t>ケイヒ</t>
    </rPh>
    <rPh sb="119" eb="121">
      <t>サクゲン</t>
    </rPh>
    <rPh sb="123" eb="126">
      <t>コウリツテキ</t>
    </rPh>
    <rPh sb="127" eb="130">
      <t>コウカテキ</t>
    </rPh>
    <rPh sb="131" eb="133">
      <t>ジギョウ</t>
    </rPh>
    <rPh sb="133" eb="135">
      <t>ケイゾク</t>
    </rPh>
    <rPh sb="142" eb="144">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</si>
</sst>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0.25</c:v>
                </c:pt>
                <c:pt idx="1">
                  <c:v>0.28999999999999998</c:v>
                </c:pt>
                <c:pt idx="2">
                  <c:v>0.41</c:v>
                </c:pt>
                <c:pt idx="3">
                  <c:v>0.22</c:v>
                </c:pt>
                <c:pt idx="4">
                  <c:v>0.28000000000000003</c:v>
                </c:pt>
              </c:numCache>
            </c:numRef>
          </c:val>
        </c:ser>
        <c:dLbls>
          <c:showLegendKey val="0"/>
          <c:showVal val="0"/>
          <c:showCatName val="0"/>
          <c:showSerName val="0"/>
          <c:showPercent val="0"/>
          <c:showBubbleSize val="0"/>
        </c:dLbls>
        <c:gapWidth val="150"/>
        <c:axId val="225825152"/>
        <c:axId val="22582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0.82</c:v>
                </c:pt>
                <c:pt idx="2">
                  <c:v>0.76</c:v>
                </c:pt>
                <c:pt idx="3">
                  <c:v>0.8</c:v>
                </c:pt>
                <c:pt idx="4">
                  <c:v>0.72</c:v>
                </c:pt>
              </c:numCache>
            </c:numRef>
          </c:val>
          <c:smooth val="0"/>
        </c:ser>
        <c:dLbls>
          <c:showLegendKey val="0"/>
          <c:showVal val="0"/>
          <c:showCatName val="0"/>
          <c:showSerName val="0"/>
          <c:showPercent val="0"/>
          <c:showBubbleSize val="0"/>
        </c:dLbls>
        <c:marker val="1"/>
        <c:smooth val="0"/>
        <c:axId val="225825152"/>
        <c:axId val="225827072"/>
      </c:lineChart>
      <c:dateAx>
        <c:axId val="225825152"/>
        <c:scaling>
          <c:orientation val="minMax"/>
        </c:scaling>
        <c:delete val="1"/>
        <c:axPos val="b"/>
        <c:numFmt formatCode="ge" sourceLinked="1"/>
        <c:majorTickMark val="none"/>
        <c:minorTickMark val="none"/>
        <c:tickLblPos val="none"/>
        <c:crossAx val="225827072"/>
        <c:crosses val="autoZero"/>
        <c:auto val="1"/>
        <c:lblOffset val="100"/>
        <c:baseTimeUnit val="years"/>
      </c:dateAx>
      <c:valAx>
        <c:axId val="22582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82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63.75</c:v>
                </c:pt>
                <c:pt idx="1">
                  <c:v>62.53</c:v>
                </c:pt>
                <c:pt idx="2">
                  <c:v>61.78</c:v>
                </c:pt>
                <c:pt idx="3">
                  <c:v>60.85</c:v>
                </c:pt>
                <c:pt idx="4">
                  <c:v>59.9</c:v>
                </c:pt>
              </c:numCache>
            </c:numRef>
          </c:val>
        </c:ser>
        <c:dLbls>
          <c:showLegendKey val="0"/>
          <c:showVal val="0"/>
          <c:showCatName val="0"/>
          <c:showSerName val="0"/>
          <c:showPercent val="0"/>
          <c:showBubbleSize val="0"/>
        </c:dLbls>
        <c:gapWidth val="150"/>
        <c:axId val="114667904"/>
        <c:axId val="11466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63.67</c:v>
                </c:pt>
                <c:pt idx="1">
                  <c:v>63.07</c:v>
                </c:pt>
                <c:pt idx="2">
                  <c:v>62.71</c:v>
                </c:pt>
                <c:pt idx="3">
                  <c:v>62.15</c:v>
                </c:pt>
                <c:pt idx="4">
                  <c:v>61.61</c:v>
                </c:pt>
              </c:numCache>
            </c:numRef>
          </c:val>
          <c:smooth val="0"/>
        </c:ser>
        <c:dLbls>
          <c:showLegendKey val="0"/>
          <c:showVal val="0"/>
          <c:showCatName val="0"/>
          <c:showSerName val="0"/>
          <c:showPercent val="0"/>
          <c:showBubbleSize val="0"/>
        </c:dLbls>
        <c:marker val="1"/>
        <c:smooth val="0"/>
        <c:axId val="114667904"/>
        <c:axId val="114669824"/>
      </c:lineChart>
      <c:dateAx>
        <c:axId val="114667904"/>
        <c:scaling>
          <c:orientation val="minMax"/>
        </c:scaling>
        <c:delete val="1"/>
        <c:axPos val="b"/>
        <c:numFmt formatCode="ge" sourceLinked="1"/>
        <c:majorTickMark val="none"/>
        <c:minorTickMark val="none"/>
        <c:tickLblPos val="none"/>
        <c:crossAx val="114669824"/>
        <c:crosses val="autoZero"/>
        <c:auto val="1"/>
        <c:lblOffset val="100"/>
        <c:baseTimeUnit val="years"/>
      </c:dateAx>
      <c:valAx>
        <c:axId val="11466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66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94.29</c:v>
                </c:pt>
                <c:pt idx="1">
                  <c:v>94.06</c:v>
                </c:pt>
                <c:pt idx="2">
                  <c:v>94.52</c:v>
                </c:pt>
                <c:pt idx="3">
                  <c:v>95.97</c:v>
                </c:pt>
                <c:pt idx="4">
                  <c:v>95.29</c:v>
                </c:pt>
              </c:numCache>
            </c:numRef>
          </c:val>
        </c:ser>
        <c:dLbls>
          <c:showLegendKey val="0"/>
          <c:showVal val="0"/>
          <c:showCatName val="0"/>
          <c:showSerName val="0"/>
          <c:showPercent val="0"/>
          <c:showBubbleSize val="0"/>
        </c:dLbls>
        <c:gapWidth val="150"/>
        <c:axId val="115650560"/>
        <c:axId val="11565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90.67</c:v>
                </c:pt>
                <c:pt idx="1">
                  <c:v>89.96</c:v>
                </c:pt>
                <c:pt idx="2">
                  <c:v>90.54</c:v>
                </c:pt>
                <c:pt idx="3">
                  <c:v>90.64</c:v>
                </c:pt>
                <c:pt idx="4">
                  <c:v>90.23</c:v>
                </c:pt>
              </c:numCache>
            </c:numRef>
          </c:val>
          <c:smooth val="0"/>
        </c:ser>
        <c:dLbls>
          <c:showLegendKey val="0"/>
          <c:showVal val="0"/>
          <c:showCatName val="0"/>
          <c:showSerName val="0"/>
          <c:showPercent val="0"/>
          <c:showBubbleSize val="0"/>
        </c:dLbls>
        <c:marker val="1"/>
        <c:smooth val="0"/>
        <c:axId val="115650560"/>
        <c:axId val="115652480"/>
      </c:lineChart>
      <c:dateAx>
        <c:axId val="115650560"/>
        <c:scaling>
          <c:orientation val="minMax"/>
        </c:scaling>
        <c:delete val="1"/>
        <c:axPos val="b"/>
        <c:numFmt formatCode="ge" sourceLinked="1"/>
        <c:majorTickMark val="none"/>
        <c:minorTickMark val="none"/>
        <c:tickLblPos val="none"/>
        <c:crossAx val="115652480"/>
        <c:crosses val="autoZero"/>
        <c:auto val="1"/>
        <c:lblOffset val="100"/>
        <c:baseTimeUnit val="years"/>
      </c:dateAx>
      <c:valAx>
        <c:axId val="11565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65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106.43</c:v>
                </c:pt>
                <c:pt idx="1">
                  <c:v>111.63</c:v>
                </c:pt>
                <c:pt idx="2">
                  <c:v>105.08</c:v>
                </c:pt>
                <c:pt idx="3">
                  <c:v>106.51</c:v>
                </c:pt>
                <c:pt idx="4">
                  <c:v>106.15</c:v>
                </c:pt>
              </c:numCache>
            </c:numRef>
          </c:val>
        </c:ser>
        <c:dLbls>
          <c:showLegendKey val="0"/>
          <c:showVal val="0"/>
          <c:showCatName val="0"/>
          <c:showSerName val="0"/>
          <c:showPercent val="0"/>
          <c:showBubbleSize val="0"/>
        </c:dLbls>
        <c:gapWidth val="150"/>
        <c:axId val="263292032"/>
        <c:axId val="26349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108.64</c:v>
                </c:pt>
                <c:pt idx="1">
                  <c:v>107.51</c:v>
                </c:pt>
                <c:pt idx="2">
                  <c:v>108.39</c:v>
                </c:pt>
                <c:pt idx="3">
                  <c:v>108.9</c:v>
                </c:pt>
                <c:pt idx="4">
                  <c:v>114.43</c:v>
                </c:pt>
              </c:numCache>
            </c:numRef>
          </c:val>
          <c:smooth val="0"/>
        </c:ser>
        <c:dLbls>
          <c:showLegendKey val="0"/>
          <c:showVal val="0"/>
          <c:showCatName val="0"/>
          <c:showSerName val="0"/>
          <c:showPercent val="0"/>
          <c:showBubbleSize val="0"/>
        </c:dLbls>
        <c:marker val="1"/>
        <c:smooth val="0"/>
        <c:axId val="263292032"/>
        <c:axId val="263497216"/>
      </c:lineChart>
      <c:dateAx>
        <c:axId val="263292032"/>
        <c:scaling>
          <c:orientation val="minMax"/>
        </c:scaling>
        <c:delete val="1"/>
        <c:axPos val="b"/>
        <c:numFmt formatCode="ge" sourceLinked="1"/>
        <c:majorTickMark val="none"/>
        <c:minorTickMark val="none"/>
        <c:tickLblPos val="none"/>
        <c:crossAx val="263497216"/>
        <c:crosses val="autoZero"/>
        <c:auto val="1"/>
        <c:lblOffset val="100"/>
        <c:baseTimeUnit val="years"/>
      </c:dateAx>
      <c:valAx>
        <c:axId val="263497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329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45.98</c:v>
                </c:pt>
                <c:pt idx="1">
                  <c:v>47.48</c:v>
                </c:pt>
                <c:pt idx="2">
                  <c:v>48.69</c:v>
                </c:pt>
                <c:pt idx="3">
                  <c:v>49.65</c:v>
                </c:pt>
                <c:pt idx="4">
                  <c:v>50.07</c:v>
                </c:pt>
              </c:numCache>
            </c:numRef>
          </c:val>
        </c:ser>
        <c:dLbls>
          <c:showLegendKey val="0"/>
          <c:showVal val="0"/>
          <c:showCatName val="0"/>
          <c:showSerName val="0"/>
          <c:showPercent val="0"/>
          <c:showBubbleSize val="0"/>
        </c:dLbls>
        <c:gapWidth val="150"/>
        <c:axId val="93649920"/>
        <c:axId val="9366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40.369999999999997</c:v>
                </c:pt>
                <c:pt idx="1">
                  <c:v>41.47</c:v>
                </c:pt>
                <c:pt idx="2">
                  <c:v>42.43</c:v>
                </c:pt>
                <c:pt idx="3">
                  <c:v>43.24</c:v>
                </c:pt>
                <c:pt idx="4">
                  <c:v>46.36</c:v>
                </c:pt>
              </c:numCache>
            </c:numRef>
          </c:val>
          <c:smooth val="0"/>
        </c:ser>
        <c:dLbls>
          <c:showLegendKey val="0"/>
          <c:showVal val="0"/>
          <c:showCatName val="0"/>
          <c:showSerName val="0"/>
          <c:showPercent val="0"/>
          <c:showBubbleSize val="0"/>
        </c:dLbls>
        <c:marker val="1"/>
        <c:smooth val="0"/>
        <c:axId val="93649920"/>
        <c:axId val="93668480"/>
      </c:lineChart>
      <c:dateAx>
        <c:axId val="93649920"/>
        <c:scaling>
          <c:orientation val="minMax"/>
        </c:scaling>
        <c:delete val="1"/>
        <c:axPos val="b"/>
        <c:numFmt formatCode="ge" sourceLinked="1"/>
        <c:majorTickMark val="none"/>
        <c:minorTickMark val="none"/>
        <c:tickLblPos val="none"/>
        <c:crossAx val="93668480"/>
        <c:crosses val="autoZero"/>
        <c:auto val="1"/>
        <c:lblOffset val="100"/>
        <c:baseTimeUnit val="years"/>
      </c:dateAx>
      <c:valAx>
        <c:axId val="9366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4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0.56999999999999995</c:v>
                </c:pt>
                <c:pt idx="1">
                  <c:v>0.56999999999999995</c:v>
                </c:pt>
                <c:pt idx="2">
                  <c:v>0.56999999999999995</c:v>
                </c:pt>
                <c:pt idx="3">
                  <c:v>0.56000000000000005</c:v>
                </c:pt>
                <c:pt idx="4">
                  <c:v>0.56000000000000005</c:v>
                </c:pt>
              </c:numCache>
            </c:numRef>
          </c:val>
        </c:ser>
        <c:dLbls>
          <c:showLegendKey val="0"/>
          <c:showVal val="0"/>
          <c:showCatName val="0"/>
          <c:showSerName val="0"/>
          <c:showPercent val="0"/>
          <c:showBubbleSize val="0"/>
        </c:dLbls>
        <c:gapWidth val="150"/>
        <c:axId val="93706880"/>
        <c:axId val="9370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9.42</c:v>
                </c:pt>
                <c:pt idx="1">
                  <c:v>9.92</c:v>
                </c:pt>
                <c:pt idx="2">
                  <c:v>11.07</c:v>
                </c:pt>
                <c:pt idx="3">
                  <c:v>12.21</c:v>
                </c:pt>
                <c:pt idx="4">
                  <c:v>13.57</c:v>
                </c:pt>
              </c:numCache>
            </c:numRef>
          </c:val>
          <c:smooth val="0"/>
        </c:ser>
        <c:dLbls>
          <c:showLegendKey val="0"/>
          <c:showVal val="0"/>
          <c:showCatName val="0"/>
          <c:showSerName val="0"/>
          <c:showPercent val="0"/>
          <c:showBubbleSize val="0"/>
        </c:dLbls>
        <c:marker val="1"/>
        <c:smooth val="0"/>
        <c:axId val="93706880"/>
        <c:axId val="93709056"/>
      </c:lineChart>
      <c:dateAx>
        <c:axId val="93706880"/>
        <c:scaling>
          <c:orientation val="minMax"/>
        </c:scaling>
        <c:delete val="1"/>
        <c:axPos val="b"/>
        <c:numFmt formatCode="ge" sourceLinked="1"/>
        <c:majorTickMark val="none"/>
        <c:minorTickMark val="none"/>
        <c:tickLblPos val="none"/>
        <c:crossAx val="93709056"/>
        <c:crosses val="autoZero"/>
        <c:auto val="1"/>
        <c:lblOffset val="100"/>
        <c:baseTimeUnit val="years"/>
      </c:dateAx>
      <c:valAx>
        <c:axId val="9370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0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3722880"/>
        <c:axId val="9372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2.1800000000000002</c:v>
                </c:pt>
                <c:pt idx="1">
                  <c:v>2.83</c:v>
                </c:pt>
                <c:pt idx="2">
                  <c:v>3.08</c:v>
                </c:pt>
                <c:pt idx="3">
                  <c:v>3.47</c:v>
                </c:pt>
                <c:pt idx="4">
                  <c:v>0.13</c:v>
                </c:pt>
              </c:numCache>
            </c:numRef>
          </c:val>
          <c:smooth val="0"/>
        </c:ser>
        <c:dLbls>
          <c:showLegendKey val="0"/>
          <c:showVal val="0"/>
          <c:showCatName val="0"/>
          <c:showSerName val="0"/>
          <c:showPercent val="0"/>
          <c:showBubbleSize val="0"/>
        </c:dLbls>
        <c:marker val="1"/>
        <c:smooth val="0"/>
        <c:axId val="93722880"/>
        <c:axId val="93725056"/>
      </c:lineChart>
      <c:dateAx>
        <c:axId val="93722880"/>
        <c:scaling>
          <c:orientation val="minMax"/>
        </c:scaling>
        <c:delete val="1"/>
        <c:axPos val="b"/>
        <c:numFmt formatCode="ge" sourceLinked="1"/>
        <c:majorTickMark val="none"/>
        <c:minorTickMark val="none"/>
        <c:tickLblPos val="none"/>
        <c:crossAx val="93725056"/>
        <c:crosses val="autoZero"/>
        <c:auto val="1"/>
        <c:lblOffset val="100"/>
        <c:baseTimeUnit val="years"/>
      </c:dateAx>
      <c:valAx>
        <c:axId val="93725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72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1330.87</c:v>
                </c:pt>
                <c:pt idx="1">
                  <c:v>2077.15</c:v>
                </c:pt>
                <c:pt idx="2">
                  <c:v>1816.53</c:v>
                </c:pt>
                <c:pt idx="3">
                  <c:v>1069.1400000000001</c:v>
                </c:pt>
                <c:pt idx="4">
                  <c:v>802.33</c:v>
                </c:pt>
              </c:numCache>
            </c:numRef>
          </c:val>
        </c:ser>
        <c:dLbls>
          <c:showLegendKey val="0"/>
          <c:showVal val="0"/>
          <c:showCatName val="0"/>
          <c:showSerName val="0"/>
          <c:showPercent val="0"/>
          <c:showBubbleSize val="0"/>
        </c:dLbls>
        <c:gapWidth val="150"/>
        <c:axId val="93779840"/>
        <c:axId val="9382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545.52</c:v>
                </c:pt>
                <c:pt idx="1">
                  <c:v>602.73</c:v>
                </c:pt>
                <c:pt idx="2">
                  <c:v>590.46</c:v>
                </c:pt>
                <c:pt idx="3">
                  <c:v>628.34</c:v>
                </c:pt>
                <c:pt idx="4">
                  <c:v>289.8</c:v>
                </c:pt>
              </c:numCache>
            </c:numRef>
          </c:val>
          <c:smooth val="0"/>
        </c:ser>
        <c:dLbls>
          <c:showLegendKey val="0"/>
          <c:showVal val="0"/>
          <c:showCatName val="0"/>
          <c:showSerName val="0"/>
          <c:showPercent val="0"/>
          <c:showBubbleSize val="0"/>
        </c:dLbls>
        <c:marker val="1"/>
        <c:smooth val="0"/>
        <c:axId val="93779840"/>
        <c:axId val="93827072"/>
      </c:lineChart>
      <c:dateAx>
        <c:axId val="93779840"/>
        <c:scaling>
          <c:orientation val="minMax"/>
        </c:scaling>
        <c:delete val="1"/>
        <c:axPos val="b"/>
        <c:numFmt formatCode="ge" sourceLinked="1"/>
        <c:majorTickMark val="none"/>
        <c:minorTickMark val="none"/>
        <c:tickLblPos val="none"/>
        <c:crossAx val="93827072"/>
        <c:crosses val="autoZero"/>
        <c:auto val="1"/>
        <c:lblOffset val="100"/>
        <c:baseTimeUnit val="years"/>
      </c:dateAx>
      <c:valAx>
        <c:axId val="938270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77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65.06</c:v>
                </c:pt>
                <c:pt idx="1">
                  <c:v>67.08</c:v>
                </c:pt>
                <c:pt idx="2">
                  <c:v>68.11</c:v>
                </c:pt>
                <c:pt idx="3">
                  <c:v>69.28</c:v>
                </c:pt>
                <c:pt idx="4">
                  <c:v>72.040000000000006</c:v>
                </c:pt>
              </c:numCache>
            </c:numRef>
          </c:val>
        </c:ser>
        <c:dLbls>
          <c:showLegendKey val="0"/>
          <c:showVal val="0"/>
          <c:showCatName val="0"/>
          <c:showSerName val="0"/>
          <c:showPercent val="0"/>
          <c:showBubbleSize val="0"/>
        </c:dLbls>
        <c:gapWidth val="150"/>
        <c:axId val="93926912"/>
        <c:axId val="9392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313.52999999999997</c:v>
                </c:pt>
                <c:pt idx="1">
                  <c:v>310.79000000000002</c:v>
                </c:pt>
                <c:pt idx="2">
                  <c:v>299.16000000000003</c:v>
                </c:pt>
                <c:pt idx="3">
                  <c:v>297.13</c:v>
                </c:pt>
                <c:pt idx="4">
                  <c:v>301.99</c:v>
                </c:pt>
              </c:numCache>
            </c:numRef>
          </c:val>
          <c:smooth val="0"/>
        </c:ser>
        <c:dLbls>
          <c:showLegendKey val="0"/>
          <c:showVal val="0"/>
          <c:showCatName val="0"/>
          <c:showSerName val="0"/>
          <c:showPercent val="0"/>
          <c:showBubbleSize val="0"/>
        </c:dLbls>
        <c:marker val="1"/>
        <c:smooth val="0"/>
        <c:axId val="93926912"/>
        <c:axId val="93928832"/>
      </c:lineChart>
      <c:dateAx>
        <c:axId val="93926912"/>
        <c:scaling>
          <c:orientation val="minMax"/>
        </c:scaling>
        <c:delete val="1"/>
        <c:axPos val="b"/>
        <c:numFmt formatCode="ge" sourceLinked="1"/>
        <c:majorTickMark val="none"/>
        <c:minorTickMark val="none"/>
        <c:tickLblPos val="none"/>
        <c:crossAx val="93928832"/>
        <c:crosses val="autoZero"/>
        <c:auto val="1"/>
        <c:lblOffset val="100"/>
        <c:baseTimeUnit val="years"/>
      </c:dateAx>
      <c:valAx>
        <c:axId val="939288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92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96.87</c:v>
                </c:pt>
                <c:pt idx="1">
                  <c:v>99.15</c:v>
                </c:pt>
                <c:pt idx="2">
                  <c:v>96.09</c:v>
                </c:pt>
                <c:pt idx="3">
                  <c:v>95.07</c:v>
                </c:pt>
                <c:pt idx="4">
                  <c:v>96.26</c:v>
                </c:pt>
              </c:numCache>
            </c:numRef>
          </c:val>
        </c:ser>
        <c:dLbls>
          <c:showLegendKey val="0"/>
          <c:showVal val="0"/>
          <c:showCatName val="0"/>
          <c:showSerName val="0"/>
          <c:showPercent val="0"/>
          <c:showBubbleSize val="0"/>
        </c:dLbls>
        <c:gapWidth val="150"/>
        <c:axId val="93951104"/>
        <c:axId val="9395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100.11</c:v>
                </c:pt>
                <c:pt idx="1">
                  <c:v>99</c:v>
                </c:pt>
                <c:pt idx="2">
                  <c:v>99.91</c:v>
                </c:pt>
                <c:pt idx="3">
                  <c:v>99.89</c:v>
                </c:pt>
                <c:pt idx="4">
                  <c:v>107.05</c:v>
                </c:pt>
              </c:numCache>
            </c:numRef>
          </c:val>
          <c:smooth val="0"/>
        </c:ser>
        <c:dLbls>
          <c:showLegendKey val="0"/>
          <c:showVal val="0"/>
          <c:showCatName val="0"/>
          <c:showSerName val="0"/>
          <c:showPercent val="0"/>
          <c:showBubbleSize val="0"/>
        </c:dLbls>
        <c:marker val="1"/>
        <c:smooth val="0"/>
        <c:axId val="93951104"/>
        <c:axId val="93953024"/>
      </c:lineChart>
      <c:dateAx>
        <c:axId val="93951104"/>
        <c:scaling>
          <c:orientation val="minMax"/>
        </c:scaling>
        <c:delete val="1"/>
        <c:axPos val="b"/>
        <c:numFmt formatCode="ge" sourceLinked="1"/>
        <c:majorTickMark val="none"/>
        <c:minorTickMark val="none"/>
        <c:tickLblPos val="none"/>
        <c:crossAx val="93953024"/>
        <c:crosses val="autoZero"/>
        <c:auto val="1"/>
        <c:lblOffset val="100"/>
        <c:baseTimeUnit val="years"/>
      </c:dateAx>
      <c:valAx>
        <c:axId val="9395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5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201.25</c:v>
                </c:pt>
                <c:pt idx="1">
                  <c:v>195.29</c:v>
                </c:pt>
                <c:pt idx="2">
                  <c:v>200.91</c:v>
                </c:pt>
                <c:pt idx="3">
                  <c:v>203.12</c:v>
                </c:pt>
                <c:pt idx="4">
                  <c:v>199.45</c:v>
                </c:pt>
              </c:numCache>
            </c:numRef>
          </c:val>
        </c:ser>
        <c:dLbls>
          <c:showLegendKey val="0"/>
          <c:showVal val="0"/>
          <c:showCatName val="0"/>
          <c:showSerName val="0"/>
          <c:showPercent val="0"/>
          <c:showBubbleSize val="0"/>
        </c:dLbls>
        <c:gapWidth val="150"/>
        <c:axId val="93967104"/>
        <c:axId val="9396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163.07</c:v>
                </c:pt>
                <c:pt idx="1">
                  <c:v>164.03</c:v>
                </c:pt>
                <c:pt idx="2">
                  <c:v>164.25</c:v>
                </c:pt>
                <c:pt idx="3">
                  <c:v>165.34</c:v>
                </c:pt>
                <c:pt idx="4">
                  <c:v>155.09</c:v>
                </c:pt>
              </c:numCache>
            </c:numRef>
          </c:val>
          <c:smooth val="0"/>
        </c:ser>
        <c:dLbls>
          <c:showLegendKey val="0"/>
          <c:showVal val="0"/>
          <c:showCatName val="0"/>
          <c:showSerName val="0"/>
          <c:showPercent val="0"/>
          <c:showBubbleSize val="0"/>
        </c:dLbls>
        <c:marker val="1"/>
        <c:smooth val="0"/>
        <c:axId val="93967104"/>
        <c:axId val="93969024"/>
      </c:lineChart>
      <c:dateAx>
        <c:axId val="93967104"/>
        <c:scaling>
          <c:orientation val="minMax"/>
        </c:scaling>
        <c:delete val="1"/>
        <c:axPos val="b"/>
        <c:numFmt formatCode="ge" sourceLinked="1"/>
        <c:majorTickMark val="none"/>
        <c:minorTickMark val="none"/>
        <c:tickLblPos val="none"/>
        <c:crossAx val="93969024"/>
        <c:crosses val="autoZero"/>
        <c:auto val="1"/>
        <c:lblOffset val="100"/>
        <c:baseTimeUnit val="years"/>
      </c:dateAx>
      <c:valAx>
        <c:axId val="9396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6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1"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1" t="str">
        <f>データ!H6</f>
        <v>兵庫県　川西市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82" t="s">
        <v>1</v>
      </c>
      <c r="C7" s="83"/>
      <c r="D7" s="83"/>
      <c r="E7" s="83"/>
      <c r="F7" s="83"/>
      <c r="G7" s="83"/>
      <c r="H7" s="83"/>
      <c r="I7" s="84"/>
      <c r="J7" s="82" t="s">
        <v>2</v>
      </c>
      <c r="K7" s="83"/>
      <c r="L7" s="83"/>
      <c r="M7" s="83"/>
      <c r="N7" s="83"/>
      <c r="O7" s="83"/>
      <c r="P7" s="83"/>
      <c r="Q7" s="84"/>
      <c r="R7" s="82" t="s">
        <v>3</v>
      </c>
      <c r="S7" s="83"/>
      <c r="T7" s="83"/>
      <c r="U7" s="83"/>
      <c r="V7" s="83"/>
      <c r="W7" s="83"/>
      <c r="X7" s="83"/>
      <c r="Y7" s="84"/>
      <c r="Z7" s="82" t="s">
        <v>4</v>
      </c>
      <c r="AA7" s="83"/>
      <c r="AB7" s="83"/>
      <c r="AC7" s="83"/>
      <c r="AD7" s="83"/>
      <c r="AE7" s="83"/>
      <c r="AF7" s="83"/>
      <c r="AG7" s="84"/>
      <c r="AH7" s="3"/>
      <c r="AI7" s="82" t="s">
        <v>5</v>
      </c>
      <c r="AJ7" s="83"/>
      <c r="AK7" s="83"/>
      <c r="AL7" s="83"/>
      <c r="AM7" s="83"/>
      <c r="AN7" s="83"/>
      <c r="AO7" s="83"/>
      <c r="AP7" s="84"/>
      <c r="AQ7" s="71" t="s">
        <v>6</v>
      </c>
      <c r="AR7" s="71"/>
      <c r="AS7" s="71"/>
      <c r="AT7" s="71"/>
      <c r="AU7" s="71"/>
      <c r="AV7" s="71"/>
      <c r="AW7" s="71"/>
      <c r="AX7" s="71"/>
      <c r="AY7" s="71" t="s">
        <v>7</v>
      </c>
      <c r="AZ7" s="71"/>
      <c r="BA7" s="71"/>
      <c r="BB7" s="71"/>
      <c r="BC7" s="71"/>
      <c r="BD7" s="71"/>
      <c r="BE7" s="71"/>
      <c r="BF7" s="71"/>
      <c r="BG7" s="3"/>
      <c r="BH7" s="3"/>
      <c r="BI7" s="3"/>
      <c r="BJ7" s="3"/>
      <c r="BK7" s="3"/>
      <c r="BL7" s="4" t="s">
        <v>8</v>
      </c>
      <c r="BM7" s="5"/>
      <c r="BN7" s="5"/>
      <c r="BO7" s="5"/>
      <c r="BP7" s="5"/>
      <c r="BQ7" s="5"/>
      <c r="BR7" s="5"/>
      <c r="BS7" s="5"/>
      <c r="BT7" s="5"/>
      <c r="BU7" s="5"/>
      <c r="BV7" s="5"/>
      <c r="BW7" s="5"/>
      <c r="BX7" s="5"/>
      <c r="BY7" s="6"/>
    </row>
    <row r="8" spans="1:78" ht="18.75" customHeight="1">
      <c r="A8" s="2"/>
      <c r="B8" s="74" t="str">
        <f>データ!I6</f>
        <v>法適用</v>
      </c>
      <c r="C8" s="75"/>
      <c r="D8" s="75"/>
      <c r="E8" s="75"/>
      <c r="F8" s="75"/>
      <c r="G8" s="75"/>
      <c r="H8" s="75"/>
      <c r="I8" s="76"/>
      <c r="J8" s="74" t="str">
        <f>データ!J6</f>
        <v>水道事業</v>
      </c>
      <c r="K8" s="75"/>
      <c r="L8" s="75"/>
      <c r="M8" s="75"/>
      <c r="N8" s="75"/>
      <c r="O8" s="75"/>
      <c r="P8" s="75"/>
      <c r="Q8" s="76"/>
      <c r="R8" s="74" t="str">
        <f>データ!K6</f>
        <v>末端給水事業</v>
      </c>
      <c r="S8" s="75"/>
      <c r="T8" s="75"/>
      <c r="U8" s="75"/>
      <c r="V8" s="75"/>
      <c r="W8" s="75"/>
      <c r="X8" s="75"/>
      <c r="Y8" s="76"/>
      <c r="Z8" s="74" t="str">
        <f>データ!L6</f>
        <v>A2</v>
      </c>
      <c r="AA8" s="75"/>
      <c r="AB8" s="75"/>
      <c r="AC8" s="75"/>
      <c r="AD8" s="75"/>
      <c r="AE8" s="75"/>
      <c r="AF8" s="75"/>
      <c r="AG8" s="76"/>
      <c r="AH8" s="3"/>
      <c r="AI8" s="77">
        <f>データ!Q6</f>
        <v>160676</v>
      </c>
      <c r="AJ8" s="78"/>
      <c r="AK8" s="78"/>
      <c r="AL8" s="78"/>
      <c r="AM8" s="78"/>
      <c r="AN8" s="78"/>
      <c r="AO8" s="78"/>
      <c r="AP8" s="79"/>
      <c r="AQ8" s="57">
        <f>データ!R6</f>
        <v>53.44</v>
      </c>
      <c r="AR8" s="57"/>
      <c r="AS8" s="57"/>
      <c r="AT8" s="57"/>
      <c r="AU8" s="57"/>
      <c r="AV8" s="57"/>
      <c r="AW8" s="57"/>
      <c r="AX8" s="57"/>
      <c r="AY8" s="57">
        <f>データ!S6</f>
        <v>3006.66</v>
      </c>
      <c r="AZ8" s="57"/>
      <c r="BA8" s="57"/>
      <c r="BB8" s="57"/>
      <c r="BC8" s="57"/>
      <c r="BD8" s="57"/>
      <c r="BE8" s="57"/>
      <c r="BF8" s="57"/>
      <c r="BG8" s="3"/>
      <c r="BH8" s="3"/>
      <c r="BI8" s="3"/>
      <c r="BJ8" s="3"/>
      <c r="BK8" s="3"/>
      <c r="BL8" s="69" t="s">
        <v>9</v>
      </c>
      <c r="BM8" s="70"/>
      <c r="BN8" s="7" t="s">
        <v>10</v>
      </c>
      <c r="BO8" s="8"/>
      <c r="BP8" s="8"/>
      <c r="BQ8" s="8"/>
      <c r="BR8" s="8"/>
      <c r="BS8" s="8"/>
      <c r="BT8" s="8"/>
      <c r="BU8" s="8"/>
      <c r="BV8" s="8"/>
      <c r="BW8" s="8"/>
      <c r="BX8" s="8"/>
      <c r="BY8" s="9"/>
    </row>
    <row r="9" spans="1:78" ht="18.75" customHeight="1">
      <c r="A9" s="2"/>
      <c r="B9" s="71" t="s">
        <v>11</v>
      </c>
      <c r="C9" s="71"/>
      <c r="D9" s="71"/>
      <c r="E9" s="71"/>
      <c r="F9" s="71"/>
      <c r="G9" s="71"/>
      <c r="H9" s="71"/>
      <c r="I9" s="71"/>
      <c r="J9" s="71" t="s">
        <v>12</v>
      </c>
      <c r="K9" s="71"/>
      <c r="L9" s="71"/>
      <c r="M9" s="71"/>
      <c r="N9" s="71"/>
      <c r="O9" s="71"/>
      <c r="P9" s="71"/>
      <c r="Q9" s="71"/>
      <c r="R9" s="71" t="s">
        <v>13</v>
      </c>
      <c r="S9" s="71"/>
      <c r="T9" s="71"/>
      <c r="U9" s="71"/>
      <c r="V9" s="71"/>
      <c r="W9" s="71"/>
      <c r="X9" s="71"/>
      <c r="Y9" s="71"/>
      <c r="Z9" s="71" t="s">
        <v>14</v>
      </c>
      <c r="AA9" s="71"/>
      <c r="AB9" s="71"/>
      <c r="AC9" s="71"/>
      <c r="AD9" s="71"/>
      <c r="AE9" s="71"/>
      <c r="AF9" s="71"/>
      <c r="AG9" s="71"/>
      <c r="AH9" s="3"/>
      <c r="AI9" s="71" t="s">
        <v>15</v>
      </c>
      <c r="AJ9" s="71"/>
      <c r="AK9" s="71"/>
      <c r="AL9" s="71"/>
      <c r="AM9" s="71"/>
      <c r="AN9" s="71"/>
      <c r="AO9" s="71"/>
      <c r="AP9" s="71"/>
      <c r="AQ9" s="71" t="s">
        <v>16</v>
      </c>
      <c r="AR9" s="71"/>
      <c r="AS9" s="71"/>
      <c r="AT9" s="71"/>
      <c r="AU9" s="71"/>
      <c r="AV9" s="71"/>
      <c r="AW9" s="71"/>
      <c r="AX9" s="71"/>
      <c r="AY9" s="71" t="s">
        <v>17</v>
      </c>
      <c r="AZ9" s="71"/>
      <c r="BA9" s="71"/>
      <c r="BB9" s="71"/>
      <c r="BC9" s="71"/>
      <c r="BD9" s="71"/>
      <c r="BE9" s="71"/>
      <c r="BF9" s="71"/>
      <c r="BG9" s="3"/>
      <c r="BH9" s="3"/>
      <c r="BI9" s="3"/>
      <c r="BJ9" s="3"/>
      <c r="BK9" s="3"/>
      <c r="BL9" s="72" t="s">
        <v>18</v>
      </c>
      <c r="BM9" s="73"/>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87.05</v>
      </c>
      <c r="K10" s="57"/>
      <c r="L10" s="57"/>
      <c r="M10" s="57"/>
      <c r="N10" s="57"/>
      <c r="O10" s="57"/>
      <c r="P10" s="57"/>
      <c r="Q10" s="57"/>
      <c r="R10" s="57">
        <f>データ!O6</f>
        <v>99.73</v>
      </c>
      <c r="S10" s="57"/>
      <c r="T10" s="57"/>
      <c r="U10" s="57"/>
      <c r="V10" s="57"/>
      <c r="W10" s="57"/>
      <c r="X10" s="57"/>
      <c r="Y10" s="57"/>
      <c r="Z10" s="65">
        <f>データ!P6</f>
        <v>3132</v>
      </c>
      <c r="AA10" s="65"/>
      <c r="AB10" s="65"/>
      <c r="AC10" s="65"/>
      <c r="AD10" s="65"/>
      <c r="AE10" s="65"/>
      <c r="AF10" s="65"/>
      <c r="AG10" s="65"/>
      <c r="AH10" s="2"/>
      <c r="AI10" s="65">
        <f>データ!T6</f>
        <v>160101</v>
      </c>
      <c r="AJ10" s="65"/>
      <c r="AK10" s="65"/>
      <c r="AL10" s="65"/>
      <c r="AM10" s="65"/>
      <c r="AN10" s="65"/>
      <c r="AO10" s="65"/>
      <c r="AP10" s="65"/>
      <c r="AQ10" s="57">
        <f>データ!U6</f>
        <v>32.840000000000003</v>
      </c>
      <c r="AR10" s="57"/>
      <c r="AS10" s="57"/>
      <c r="AT10" s="57"/>
      <c r="AU10" s="57"/>
      <c r="AV10" s="57"/>
      <c r="AW10" s="57"/>
      <c r="AX10" s="57"/>
      <c r="AY10" s="57">
        <f>データ!V6</f>
        <v>4875.18</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105</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66"/>
      <c r="BM34" s="67"/>
      <c r="BN34" s="67"/>
      <c r="BO34" s="67"/>
      <c r="BP34" s="67"/>
      <c r="BQ34" s="67"/>
      <c r="BR34" s="67"/>
      <c r="BS34" s="67"/>
      <c r="BT34" s="67"/>
      <c r="BU34" s="67"/>
      <c r="BV34" s="67"/>
      <c r="BW34" s="67"/>
      <c r="BX34" s="67"/>
      <c r="BY34" s="67"/>
      <c r="BZ34" s="68"/>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6"/>
      <c r="BM44" s="67"/>
      <c r="BN44" s="67"/>
      <c r="BO44" s="67"/>
      <c r="BP44" s="67"/>
      <c r="BQ44" s="67"/>
      <c r="BR44" s="67"/>
      <c r="BS44" s="67"/>
      <c r="BT44" s="67"/>
      <c r="BU44" s="67"/>
      <c r="BV44" s="67"/>
      <c r="BW44" s="67"/>
      <c r="BX44" s="67"/>
      <c r="BY44" s="67"/>
      <c r="BZ44" s="68"/>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Z1" workbookViewId="0">
      <selection activeCell="EG8" sqref="EG8"/>
    </sheetView>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282171</v>
      </c>
      <c r="D6" s="31">
        <f t="shared" si="3"/>
        <v>46</v>
      </c>
      <c r="E6" s="31">
        <f t="shared" si="3"/>
        <v>1</v>
      </c>
      <c r="F6" s="31">
        <f t="shared" si="3"/>
        <v>0</v>
      </c>
      <c r="G6" s="31">
        <f t="shared" si="3"/>
        <v>1</v>
      </c>
      <c r="H6" s="31" t="str">
        <f t="shared" si="3"/>
        <v>兵庫県　川西市</v>
      </c>
      <c r="I6" s="31" t="str">
        <f t="shared" si="3"/>
        <v>法適用</v>
      </c>
      <c r="J6" s="31" t="str">
        <f t="shared" si="3"/>
        <v>水道事業</v>
      </c>
      <c r="K6" s="31" t="str">
        <f t="shared" si="3"/>
        <v>末端給水事業</v>
      </c>
      <c r="L6" s="31" t="str">
        <f t="shared" si="3"/>
        <v>A2</v>
      </c>
      <c r="M6" s="32" t="str">
        <f t="shared" si="3"/>
        <v>-</v>
      </c>
      <c r="N6" s="32">
        <f t="shared" si="3"/>
        <v>87.05</v>
      </c>
      <c r="O6" s="32">
        <f t="shared" si="3"/>
        <v>99.73</v>
      </c>
      <c r="P6" s="32">
        <f t="shared" si="3"/>
        <v>3132</v>
      </c>
      <c r="Q6" s="32">
        <f t="shared" si="3"/>
        <v>160676</v>
      </c>
      <c r="R6" s="32">
        <f t="shared" si="3"/>
        <v>53.44</v>
      </c>
      <c r="S6" s="32">
        <f t="shared" si="3"/>
        <v>3006.66</v>
      </c>
      <c r="T6" s="32">
        <f t="shared" si="3"/>
        <v>160101</v>
      </c>
      <c r="U6" s="32">
        <f t="shared" si="3"/>
        <v>32.840000000000003</v>
      </c>
      <c r="V6" s="32">
        <f t="shared" si="3"/>
        <v>4875.18</v>
      </c>
      <c r="W6" s="33">
        <f>IF(W7="",NA(),W7)</f>
        <v>106.43</v>
      </c>
      <c r="X6" s="33">
        <f t="shared" ref="X6:AF6" si="4">IF(X7="",NA(),X7)</f>
        <v>111.63</v>
      </c>
      <c r="Y6" s="33">
        <f t="shared" si="4"/>
        <v>105.08</v>
      </c>
      <c r="Z6" s="33">
        <f t="shared" si="4"/>
        <v>106.51</v>
      </c>
      <c r="AA6" s="33">
        <f t="shared" si="4"/>
        <v>106.15</v>
      </c>
      <c r="AB6" s="33">
        <f t="shared" si="4"/>
        <v>108.64</v>
      </c>
      <c r="AC6" s="33">
        <f t="shared" si="4"/>
        <v>107.51</v>
      </c>
      <c r="AD6" s="33">
        <f t="shared" si="4"/>
        <v>108.39</v>
      </c>
      <c r="AE6" s="33">
        <f t="shared" si="4"/>
        <v>108.9</v>
      </c>
      <c r="AF6" s="33">
        <f t="shared" si="4"/>
        <v>114.43</v>
      </c>
      <c r="AG6" s="32" t="str">
        <f>IF(AG7="","",IF(AG7="-","【-】","【"&amp;SUBSTITUTE(TEXT(AG7,"#,##0.00"),"-","△")&amp;"】"))</f>
        <v>【113.03】</v>
      </c>
      <c r="AH6" s="32">
        <f>IF(AH7="",NA(),AH7)</f>
        <v>0</v>
      </c>
      <c r="AI6" s="32">
        <f t="shared" ref="AI6:AQ6" si="5">IF(AI7="",NA(),AI7)</f>
        <v>0</v>
      </c>
      <c r="AJ6" s="32">
        <f t="shared" si="5"/>
        <v>0</v>
      </c>
      <c r="AK6" s="32">
        <f t="shared" si="5"/>
        <v>0</v>
      </c>
      <c r="AL6" s="32">
        <f t="shared" si="5"/>
        <v>0</v>
      </c>
      <c r="AM6" s="33">
        <f t="shared" si="5"/>
        <v>2.1800000000000002</v>
      </c>
      <c r="AN6" s="33">
        <f t="shared" si="5"/>
        <v>2.83</v>
      </c>
      <c r="AO6" s="33">
        <f t="shared" si="5"/>
        <v>3.08</v>
      </c>
      <c r="AP6" s="33">
        <f t="shared" si="5"/>
        <v>3.47</v>
      </c>
      <c r="AQ6" s="33">
        <f t="shared" si="5"/>
        <v>0.13</v>
      </c>
      <c r="AR6" s="32" t="str">
        <f>IF(AR7="","",IF(AR7="-","【-】","【"&amp;SUBSTITUTE(TEXT(AR7,"#,##0.00"),"-","△")&amp;"】"))</f>
        <v>【0.81】</v>
      </c>
      <c r="AS6" s="33">
        <f>IF(AS7="",NA(),AS7)</f>
        <v>1330.87</v>
      </c>
      <c r="AT6" s="33">
        <f t="shared" ref="AT6:BB6" si="6">IF(AT7="",NA(),AT7)</f>
        <v>2077.15</v>
      </c>
      <c r="AU6" s="33">
        <f t="shared" si="6"/>
        <v>1816.53</v>
      </c>
      <c r="AV6" s="33">
        <f t="shared" si="6"/>
        <v>1069.1400000000001</v>
      </c>
      <c r="AW6" s="33">
        <f t="shared" si="6"/>
        <v>802.33</v>
      </c>
      <c r="AX6" s="33">
        <f t="shared" si="6"/>
        <v>545.52</v>
      </c>
      <c r="AY6" s="33">
        <f t="shared" si="6"/>
        <v>602.73</v>
      </c>
      <c r="AZ6" s="33">
        <f t="shared" si="6"/>
        <v>590.46</v>
      </c>
      <c r="BA6" s="33">
        <f t="shared" si="6"/>
        <v>628.34</v>
      </c>
      <c r="BB6" s="33">
        <f t="shared" si="6"/>
        <v>289.8</v>
      </c>
      <c r="BC6" s="32" t="str">
        <f>IF(BC7="","",IF(BC7="-","【-】","【"&amp;SUBSTITUTE(TEXT(BC7,"#,##0.00"),"-","△")&amp;"】"))</f>
        <v>【264.16】</v>
      </c>
      <c r="BD6" s="33">
        <f>IF(BD7="",NA(),BD7)</f>
        <v>65.06</v>
      </c>
      <c r="BE6" s="33">
        <f t="shared" ref="BE6:BM6" si="7">IF(BE7="",NA(),BE7)</f>
        <v>67.08</v>
      </c>
      <c r="BF6" s="33">
        <f t="shared" si="7"/>
        <v>68.11</v>
      </c>
      <c r="BG6" s="33">
        <f t="shared" si="7"/>
        <v>69.28</v>
      </c>
      <c r="BH6" s="33">
        <f t="shared" si="7"/>
        <v>72.040000000000006</v>
      </c>
      <c r="BI6" s="33">
        <f t="shared" si="7"/>
        <v>313.52999999999997</v>
      </c>
      <c r="BJ6" s="33">
        <f t="shared" si="7"/>
        <v>310.79000000000002</v>
      </c>
      <c r="BK6" s="33">
        <f t="shared" si="7"/>
        <v>299.16000000000003</v>
      </c>
      <c r="BL6" s="33">
        <f t="shared" si="7"/>
        <v>297.13</v>
      </c>
      <c r="BM6" s="33">
        <f t="shared" si="7"/>
        <v>301.99</v>
      </c>
      <c r="BN6" s="32" t="str">
        <f>IF(BN7="","",IF(BN7="-","【-】","【"&amp;SUBSTITUTE(TEXT(BN7,"#,##0.00"),"-","△")&amp;"】"))</f>
        <v>【283.72】</v>
      </c>
      <c r="BO6" s="33">
        <f>IF(BO7="",NA(),BO7)</f>
        <v>96.87</v>
      </c>
      <c r="BP6" s="33">
        <f t="shared" ref="BP6:BX6" si="8">IF(BP7="",NA(),BP7)</f>
        <v>99.15</v>
      </c>
      <c r="BQ6" s="33">
        <f t="shared" si="8"/>
        <v>96.09</v>
      </c>
      <c r="BR6" s="33">
        <f t="shared" si="8"/>
        <v>95.07</v>
      </c>
      <c r="BS6" s="33">
        <f t="shared" si="8"/>
        <v>96.26</v>
      </c>
      <c r="BT6" s="33">
        <f t="shared" si="8"/>
        <v>100.11</v>
      </c>
      <c r="BU6" s="33">
        <f t="shared" si="8"/>
        <v>99</v>
      </c>
      <c r="BV6" s="33">
        <f t="shared" si="8"/>
        <v>99.91</v>
      </c>
      <c r="BW6" s="33">
        <f t="shared" si="8"/>
        <v>99.89</v>
      </c>
      <c r="BX6" s="33">
        <f t="shared" si="8"/>
        <v>107.05</v>
      </c>
      <c r="BY6" s="32" t="str">
        <f>IF(BY7="","",IF(BY7="-","【-】","【"&amp;SUBSTITUTE(TEXT(BY7,"#,##0.00"),"-","△")&amp;"】"))</f>
        <v>【104.60】</v>
      </c>
      <c r="BZ6" s="33">
        <f>IF(BZ7="",NA(),BZ7)</f>
        <v>201.25</v>
      </c>
      <c r="CA6" s="33">
        <f t="shared" ref="CA6:CI6" si="9">IF(CA7="",NA(),CA7)</f>
        <v>195.29</v>
      </c>
      <c r="CB6" s="33">
        <f t="shared" si="9"/>
        <v>200.91</v>
      </c>
      <c r="CC6" s="33">
        <f t="shared" si="9"/>
        <v>203.12</v>
      </c>
      <c r="CD6" s="33">
        <f t="shared" si="9"/>
        <v>199.45</v>
      </c>
      <c r="CE6" s="33">
        <f t="shared" si="9"/>
        <v>163.07</v>
      </c>
      <c r="CF6" s="33">
        <f t="shared" si="9"/>
        <v>164.03</v>
      </c>
      <c r="CG6" s="33">
        <f t="shared" si="9"/>
        <v>164.25</v>
      </c>
      <c r="CH6" s="33">
        <f t="shared" si="9"/>
        <v>165.34</v>
      </c>
      <c r="CI6" s="33">
        <f t="shared" si="9"/>
        <v>155.09</v>
      </c>
      <c r="CJ6" s="32" t="str">
        <f>IF(CJ7="","",IF(CJ7="-","【-】","【"&amp;SUBSTITUTE(TEXT(CJ7,"#,##0.00"),"-","△")&amp;"】"))</f>
        <v>【164.21】</v>
      </c>
      <c r="CK6" s="33">
        <f>IF(CK7="",NA(),CK7)</f>
        <v>63.75</v>
      </c>
      <c r="CL6" s="33">
        <f t="shared" ref="CL6:CT6" si="10">IF(CL7="",NA(),CL7)</f>
        <v>62.53</v>
      </c>
      <c r="CM6" s="33">
        <f t="shared" si="10"/>
        <v>61.78</v>
      </c>
      <c r="CN6" s="33">
        <f t="shared" si="10"/>
        <v>60.85</v>
      </c>
      <c r="CO6" s="33">
        <f t="shared" si="10"/>
        <v>59.9</v>
      </c>
      <c r="CP6" s="33">
        <f t="shared" si="10"/>
        <v>63.67</v>
      </c>
      <c r="CQ6" s="33">
        <f t="shared" si="10"/>
        <v>63.07</v>
      </c>
      <c r="CR6" s="33">
        <f t="shared" si="10"/>
        <v>62.71</v>
      </c>
      <c r="CS6" s="33">
        <f t="shared" si="10"/>
        <v>62.15</v>
      </c>
      <c r="CT6" s="33">
        <f t="shared" si="10"/>
        <v>61.61</v>
      </c>
      <c r="CU6" s="32" t="str">
        <f>IF(CU7="","",IF(CU7="-","【-】","【"&amp;SUBSTITUTE(TEXT(CU7,"#,##0.00"),"-","△")&amp;"】"))</f>
        <v>【59.80】</v>
      </c>
      <c r="CV6" s="33">
        <f>IF(CV7="",NA(),CV7)</f>
        <v>94.29</v>
      </c>
      <c r="CW6" s="33">
        <f t="shared" ref="CW6:DE6" si="11">IF(CW7="",NA(),CW7)</f>
        <v>94.06</v>
      </c>
      <c r="CX6" s="33">
        <f t="shared" si="11"/>
        <v>94.52</v>
      </c>
      <c r="CY6" s="33">
        <f t="shared" si="11"/>
        <v>95.97</v>
      </c>
      <c r="CZ6" s="33">
        <f t="shared" si="11"/>
        <v>95.29</v>
      </c>
      <c r="DA6" s="33">
        <f t="shared" si="11"/>
        <v>90.67</v>
      </c>
      <c r="DB6" s="33">
        <f t="shared" si="11"/>
        <v>89.96</v>
      </c>
      <c r="DC6" s="33">
        <f t="shared" si="11"/>
        <v>90.54</v>
      </c>
      <c r="DD6" s="33">
        <f t="shared" si="11"/>
        <v>90.64</v>
      </c>
      <c r="DE6" s="33">
        <f t="shared" si="11"/>
        <v>90.23</v>
      </c>
      <c r="DF6" s="32" t="str">
        <f>IF(DF7="","",IF(DF7="-","【-】","【"&amp;SUBSTITUTE(TEXT(DF7,"#,##0.00"),"-","△")&amp;"】"))</f>
        <v>【89.78】</v>
      </c>
      <c r="DG6" s="33">
        <f>IF(DG7="",NA(),DG7)</f>
        <v>45.98</v>
      </c>
      <c r="DH6" s="33">
        <f t="shared" ref="DH6:DP6" si="12">IF(DH7="",NA(),DH7)</f>
        <v>47.48</v>
      </c>
      <c r="DI6" s="33">
        <f t="shared" si="12"/>
        <v>48.69</v>
      </c>
      <c r="DJ6" s="33">
        <f t="shared" si="12"/>
        <v>49.65</v>
      </c>
      <c r="DK6" s="33">
        <f t="shared" si="12"/>
        <v>50.07</v>
      </c>
      <c r="DL6" s="33">
        <f t="shared" si="12"/>
        <v>40.369999999999997</v>
      </c>
      <c r="DM6" s="33">
        <f t="shared" si="12"/>
        <v>41.47</v>
      </c>
      <c r="DN6" s="33">
        <f t="shared" si="12"/>
        <v>42.43</v>
      </c>
      <c r="DO6" s="33">
        <f t="shared" si="12"/>
        <v>43.24</v>
      </c>
      <c r="DP6" s="33">
        <f t="shared" si="12"/>
        <v>46.36</v>
      </c>
      <c r="DQ6" s="32" t="str">
        <f>IF(DQ7="","",IF(DQ7="-","【-】","【"&amp;SUBSTITUTE(TEXT(DQ7,"#,##0.00"),"-","△")&amp;"】"))</f>
        <v>【46.31】</v>
      </c>
      <c r="DR6" s="33">
        <f>IF(DR7="",NA(),DR7)</f>
        <v>0.56999999999999995</v>
      </c>
      <c r="DS6" s="33">
        <f t="shared" ref="DS6:EA6" si="13">IF(DS7="",NA(),DS7)</f>
        <v>0.56999999999999995</v>
      </c>
      <c r="DT6" s="33">
        <f t="shared" si="13"/>
        <v>0.56999999999999995</v>
      </c>
      <c r="DU6" s="33">
        <f t="shared" si="13"/>
        <v>0.56000000000000005</v>
      </c>
      <c r="DV6" s="33">
        <f t="shared" si="13"/>
        <v>0.56000000000000005</v>
      </c>
      <c r="DW6" s="33">
        <f t="shared" si="13"/>
        <v>9.42</v>
      </c>
      <c r="DX6" s="33">
        <f t="shared" si="13"/>
        <v>9.92</v>
      </c>
      <c r="DY6" s="33">
        <f t="shared" si="13"/>
        <v>11.07</v>
      </c>
      <c r="DZ6" s="33">
        <f t="shared" si="13"/>
        <v>12.21</v>
      </c>
      <c r="EA6" s="33">
        <f t="shared" si="13"/>
        <v>13.57</v>
      </c>
      <c r="EB6" s="32" t="str">
        <f>IF(EB7="","",IF(EB7="-","【-】","【"&amp;SUBSTITUTE(TEXT(EB7,"#,##0.00"),"-","△")&amp;"】"))</f>
        <v>【12.42】</v>
      </c>
      <c r="EC6" s="32">
        <f>IF(EC7="",NA(),EC7)</f>
        <v>0.25</v>
      </c>
      <c r="ED6" s="32">
        <f t="shared" ref="ED6:EL6" si="14">IF(ED7="",NA(),ED7)</f>
        <v>0.28999999999999998</v>
      </c>
      <c r="EE6" s="32">
        <f t="shared" si="14"/>
        <v>0.41</v>
      </c>
      <c r="EF6" s="32">
        <f t="shared" si="14"/>
        <v>0.22</v>
      </c>
      <c r="EG6" s="32">
        <f t="shared" si="14"/>
        <v>0.28000000000000003</v>
      </c>
      <c r="EH6" s="33">
        <f t="shared" si="14"/>
        <v>0.84</v>
      </c>
      <c r="EI6" s="33">
        <f t="shared" si="14"/>
        <v>0.82</v>
      </c>
      <c r="EJ6" s="33">
        <f t="shared" si="14"/>
        <v>0.76</v>
      </c>
      <c r="EK6" s="33">
        <f t="shared" si="14"/>
        <v>0.8</v>
      </c>
      <c r="EL6" s="33">
        <f t="shared" si="14"/>
        <v>0.72</v>
      </c>
      <c r="EM6" s="32" t="str">
        <f>IF(EM7="","",IF(EM7="-","【-】","【"&amp;SUBSTITUTE(TEXT(EM7,"#,##0.00"),"-","△")&amp;"】"))</f>
        <v>【0.78】</v>
      </c>
    </row>
    <row r="7" spans="1:143" s="34" customFormat="1">
      <c r="A7" s="26"/>
      <c r="B7" s="35">
        <v>2014</v>
      </c>
      <c r="C7" s="35">
        <v>282171</v>
      </c>
      <c r="D7" s="35">
        <v>46</v>
      </c>
      <c r="E7" s="35">
        <v>1</v>
      </c>
      <c r="F7" s="35">
        <v>0</v>
      </c>
      <c r="G7" s="35">
        <v>1</v>
      </c>
      <c r="H7" s="35" t="s">
        <v>93</v>
      </c>
      <c r="I7" s="35" t="s">
        <v>94</v>
      </c>
      <c r="J7" s="35" t="s">
        <v>95</v>
      </c>
      <c r="K7" s="35" t="s">
        <v>96</v>
      </c>
      <c r="L7" s="35" t="s">
        <v>97</v>
      </c>
      <c r="M7" s="36" t="s">
        <v>98</v>
      </c>
      <c r="N7" s="36">
        <v>87.05</v>
      </c>
      <c r="O7" s="36">
        <v>99.73</v>
      </c>
      <c r="P7" s="36">
        <v>3132</v>
      </c>
      <c r="Q7" s="36">
        <v>160676</v>
      </c>
      <c r="R7" s="36">
        <v>53.44</v>
      </c>
      <c r="S7" s="36">
        <v>3006.66</v>
      </c>
      <c r="T7" s="36">
        <v>160101</v>
      </c>
      <c r="U7" s="36">
        <v>32.840000000000003</v>
      </c>
      <c r="V7" s="36">
        <v>4875.18</v>
      </c>
      <c r="W7" s="36">
        <v>106.43</v>
      </c>
      <c r="X7" s="36">
        <v>111.63</v>
      </c>
      <c r="Y7" s="36">
        <v>105.08</v>
      </c>
      <c r="Z7" s="36">
        <v>106.51</v>
      </c>
      <c r="AA7" s="36">
        <v>106.15</v>
      </c>
      <c r="AB7" s="36">
        <v>108.64</v>
      </c>
      <c r="AC7" s="36">
        <v>107.51</v>
      </c>
      <c r="AD7" s="36">
        <v>108.39</v>
      </c>
      <c r="AE7" s="36">
        <v>108.9</v>
      </c>
      <c r="AF7" s="36">
        <v>114.43</v>
      </c>
      <c r="AG7" s="36">
        <v>113.03</v>
      </c>
      <c r="AH7" s="36">
        <v>0</v>
      </c>
      <c r="AI7" s="36">
        <v>0</v>
      </c>
      <c r="AJ7" s="36">
        <v>0</v>
      </c>
      <c r="AK7" s="36">
        <v>0</v>
      </c>
      <c r="AL7" s="36">
        <v>0</v>
      </c>
      <c r="AM7" s="36">
        <v>2.1800000000000002</v>
      </c>
      <c r="AN7" s="36">
        <v>2.83</v>
      </c>
      <c r="AO7" s="36">
        <v>3.08</v>
      </c>
      <c r="AP7" s="36">
        <v>3.47</v>
      </c>
      <c r="AQ7" s="36">
        <v>0.13</v>
      </c>
      <c r="AR7" s="36">
        <v>0.81</v>
      </c>
      <c r="AS7" s="36">
        <v>1330.87</v>
      </c>
      <c r="AT7" s="36">
        <v>2077.15</v>
      </c>
      <c r="AU7" s="36">
        <v>1816.53</v>
      </c>
      <c r="AV7" s="36">
        <v>1069.1400000000001</v>
      </c>
      <c r="AW7" s="36">
        <v>802.33</v>
      </c>
      <c r="AX7" s="36">
        <v>545.52</v>
      </c>
      <c r="AY7" s="36">
        <v>602.73</v>
      </c>
      <c r="AZ7" s="36">
        <v>590.46</v>
      </c>
      <c r="BA7" s="36">
        <v>628.34</v>
      </c>
      <c r="BB7" s="36">
        <v>289.8</v>
      </c>
      <c r="BC7" s="36">
        <v>264.16000000000003</v>
      </c>
      <c r="BD7" s="36">
        <v>65.06</v>
      </c>
      <c r="BE7" s="36">
        <v>67.08</v>
      </c>
      <c r="BF7" s="36">
        <v>68.11</v>
      </c>
      <c r="BG7" s="36">
        <v>69.28</v>
      </c>
      <c r="BH7" s="36">
        <v>72.040000000000006</v>
      </c>
      <c r="BI7" s="36">
        <v>313.52999999999997</v>
      </c>
      <c r="BJ7" s="36">
        <v>310.79000000000002</v>
      </c>
      <c r="BK7" s="36">
        <v>299.16000000000003</v>
      </c>
      <c r="BL7" s="36">
        <v>297.13</v>
      </c>
      <c r="BM7" s="36">
        <v>301.99</v>
      </c>
      <c r="BN7" s="36">
        <v>283.72000000000003</v>
      </c>
      <c r="BO7" s="36">
        <v>96.87</v>
      </c>
      <c r="BP7" s="36">
        <v>99.15</v>
      </c>
      <c r="BQ7" s="36">
        <v>96.09</v>
      </c>
      <c r="BR7" s="36">
        <v>95.07</v>
      </c>
      <c r="BS7" s="36">
        <v>96.26</v>
      </c>
      <c r="BT7" s="36">
        <v>100.11</v>
      </c>
      <c r="BU7" s="36">
        <v>99</v>
      </c>
      <c r="BV7" s="36">
        <v>99.91</v>
      </c>
      <c r="BW7" s="36">
        <v>99.89</v>
      </c>
      <c r="BX7" s="36">
        <v>107.05</v>
      </c>
      <c r="BY7" s="36">
        <v>104.6</v>
      </c>
      <c r="BZ7" s="36">
        <v>201.25</v>
      </c>
      <c r="CA7" s="36">
        <v>195.29</v>
      </c>
      <c r="CB7" s="36">
        <v>200.91</v>
      </c>
      <c r="CC7" s="36">
        <v>203.12</v>
      </c>
      <c r="CD7" s="36">
        <v>199.45</v>
      </c>
      <c r="CE7" s="36">
        <v>163.07</v>
      </c>
      <c r="CF7" s="36">
        <v>164.03</v>
      </c>
      <c r="CG7" s="36">
        <v>164.25</v>
      </c>
      <c r="CH7" s="36">
        <v>165.34</v>
      </c>
      <c r="CI7" s="36">
        <v>155.09</v>
      </c>
      <c r="CJ7" s="36">
        <v>164.21</v>
      </c>
      <c r="CK7" s="36">
        <v>63.75</v>
      </c>
      <c r="CL7" s="36">
        <v>62.53</v>
      </c>
      <c r="CM7" s="36">
        <v>61.78</v>
      </c>
      <c r="CN7" s="36">
        <v>60.85</v>
      </c>
      <c r="CO7" s="36">
        <v>59.9</v>
      </c>
      <c r="CP7" s="36">
        <v>63.67</v>
      </c>
      <c r="CQ7" s="36">
        <v>63.07</v>
      </c>
      <c r="CR7" s="36">
        <v>62.71</v>
      </c>
      <c r="CS7" s="36">
        <v>62.15</v>
      </c>
      <c r="CT7" s="36">
        <v>61.61</v>
      </c>
      <c r="CU7" s="36">
        <v>59.8</v>
      </c>
      <c r="CV7" s="36">
        <v>94.29</v>
      </c>
      <c r="CW7" s="36">
        <v>94.06</v>
      </c>
      <c r="CX7" s="36">
        <v>94.52</v>
      </c>
      <c r="CY7" s="36">
        <v>95.97</v>
      </c>
      <c r="CZ7" s="36">
        <v>95.29</v>
      </c>
      <c r="DA7" s="36">
        <v>90.67</v>
      </c>
      <c r="DB7" s="36">
        <v>89.96</v>
      </c>
      <c r="DC7" s="36">
        <v>90.54</v>
      </c>
      <c r="DD7" s="36">
        <v>90.64</v>
      </c>
      <c r="DE7" s="36">
        <v>90.23</v>
      </c>
      <c r="DF7" s="36">
        <v>89.78</v>
      </c>
      <c r="DG7" s="36">
        <v>45.98</v>
      </c>
      <c r="DH7" s="36">
        <v>47.48</v>
      </c>
      <c r="DI7" s="36">
        <v>48.69</v>
      </c>
      <c r="DJ7" s="36">
        <v>49.65</v>
      </c>
      <c r="DK7" s="36">
        <v>50.07</v>
      </c>
      <c r="DL7" s="36">
        <v>40.369999999999997</v>
      </c>
      <c r="DM7" s="36">
        <v>41.47</v>
      </c>
      <c r="DN7" s="36">
        <v>42.43</v>
      </c>
      <c r="DO7" s="36">
        <v>43.24</v>
      </c>
      <c r="DP7" s="36">
        <v>46.36</v>
      </c>
      <c r="DQ7" s="36">
        <v>46.31</v>
      </c>
      <c r="DR7" s="36">
        <v>0.56999999999999995</v>
      </c>
      <c r="DS7" s="36">
        <v>0.56999999999999995</v>
      </c>
      <c r="DT7" s="36">
        <v>0.56999999999999995</v>
      </c>
      <c r="DU7" s="36">
        <v>0.56000000000000005</v>
      </c>
      <c r="DV7" s="36">
        <v>0.56000000000000005</v>
      </c>
      <c r="DW7" s="36">
        <v>9.42</v>
      </c>
      <c r="DX7" s="36">
        <v>9.92</v>
      </c>
      <c r="DY7" s="36">
        <v>11.07</v>
      </c>
      <c r="DZ7" s="36">
        <v>12.21</v>
      </c>
      <c r="EA7" s="36">
        <v>13.57</v>
      </c>
      <c r="EB7" s="36">
        <v>12.42</v>
      </c>
      <c r="EC7" s="36">
        <v>0.25</v>
      </c>
      <c r="ED7" s="36">
        <v>0.28999999999999998</v>
      </c>
      <c r="EE7" s="36">
        <v>0.41</v>
      </c>
      <c r="EF7" s="36">
        <v>0.22</v>
      </c>
      <c r="EG7" s="36">
        <v>0.28000000000000003</v>
      </c>
      <c r="EH7" s="36">
        <v>0.84</v>
      </c>
      <c r="EI7" s="36">
        <v>0.82</v>
      </c>
      <c r="EJ7" s="36">
        <v>0.76</v>
      </c>
      <c r="EK7" s="36">
        <v>0.8</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川西市</cp:lastModifiedBy>
  <cp:lastPrinted>2016-02-23T08:11:06Z</cp:lastPrinted>
  <dcterms:created xsi:type="dcterms:W3CDTF">2016-02-03T07:24:46Z</dcterms:created>
  <dcterms:modified xsi:type="dcterms:W3CDTF">2016-02-23T08:13:00Z</dcterms:modified>
  <cp:category/>
</cp:coreProperties>
</file>