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<sst xmlns="http://schemas.openxmlformats.org/spreadsheetml/2006/main" count="217" uniqueCount="107">
  <si>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</si>
  <si>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</si>
  <si>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</si>
  <si>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</si>
  <si>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</si>
  <si>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</si>
  <si>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</si>
  <si>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</si>
  <si>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</si>
  <si>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</si>
  <si>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</si>
  <si>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</si>
  <si>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</si>
  <si>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</si>
  <si>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</si>
  <si>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</si>
  <si>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</si>
  <si>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</si>
  <si>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</si>
  <si>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</si>
  <si>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</si>
  <si>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</si>
  <si>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</si>
  <si>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</si>
  <si>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</si>
  <si>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</si>
  <si>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</si>
  <si>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</si>
  <si>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</si>
  <si>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</si>
  <si>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</si>
  <si>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</si>
  <si>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</si>
  <si>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</si>
  <si>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</si>
  <si>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</si>
  <si>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</si>
  <si>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</si>
  <si>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</si>
  <si>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</si>
  <si>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</si>
  <si>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</si>
  <si>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</si>
  <si>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</si>
  <si>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</si>
  <si>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</si>
  <si>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</si>
  <si>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</si>
  <si>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</si>
  <si>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</si>
  <si>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</si>
  <si>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</si>
  <si>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</si>
  <si>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</si>
  <si>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</si>
  <si>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</si>
  <si>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</si>
  <si>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</si>
  <si>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</si>
  <si>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</si>
  <si>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</si>
  <si>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</si>
  <si>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</si>
  <si>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</si>
  <si>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</si>
  <si>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</si>
  <si>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</si>
  <si>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</si>
  <si>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</si>
  <si>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</si>
  <si>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</si>
  <si>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</si>
  <si>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</si>
  <si>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</si>
  <si>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</si>
  <si>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</si>
  <si>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</si>
  <si>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</si>
  <si>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</si>
  <si>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</si>
  <si>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</si>
  <si>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</si>
  <si>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</si>
  <si>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</si>
  <si>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</si>
  <si>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</si>
  <si>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</si>
  <si>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</si>
  <si>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</si>
  <si>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</si>
  <si>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</si>
  <si>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</si>
  <si>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</si>
  <si>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高砂市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</si>
  <si>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</si>
  <si>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</si>
  <si>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</si>
  <si>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</si>
  <si>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</si>
  <si>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</si>
  <si>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</si>
  <si>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</si>
  <si>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</si>
  <si>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</si>
  <si>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管路経年化率と管路更新率の数値から明らかなように平成２３年度から適正な更新ペースとなっていない。</t>
    <rPh sb="1" eb="2">
      <t>カン</t>
    </rPh>
    <rPh sb="2" eb="3">
      <t>ロ</t>
    </rPh>
    <rPh sb="3" eb="6">
      <t>ケイネンカ</t>
    </rPh>
    <rPh sb="6" eb="7">
      <t>リツ</t>
    </rPh>
    <rPh sb="8" eb="9">
      <t>カン</t>
    </rPh>
    <rPh sb="9" eb="10">
      <t>ロ</t>
    </rPh>
    <rPh sb="10" eb="12">
      <t>コウシン</t>
    </rPh>
    <rPh sb="12" eb="13">
      <t>リツ</t>
    </rPh>
    <rPh sb="14" eb="16">
      <t>スウチ</t>
    </rPh>
    <rPh sb="18" eb="19">
      <t>アキ</t>
    </rPh>
    <rPh sb="25" eb="27">
      <t>ヘイセイ</t>
    </rPh>
    <rPh sb="29" eb="31">
      <t>ネンド</t>
    </rPh>
    <rPh sb="33" eb="35">
      <t>テキセイ</t>
    </rPh>
    <rPh sb="36" eb="38">
      <t>コウシン</t>
    </rPh>
    <phoneticPr fontId="4"/>
  </si>
  <si>
    <t>　平成２５年度は給水収益の減、動力費の増などのため赤字となったが委託業務の拡大などにより黒字経営を維持し、平成２６年度には公営企業会計制度の見直しによって、補助金等で取得した固定資産の償却制度等の変更（みなし償却の廃止）によるその他未処分利益剰余金の計上により、累積欠損金は解消された。
　施設利用率が低いのは、単一の浄水施設で運営しているためで、施設・設備の事業面での効率性が図りにくい経営環境にある。料金回収率、有収率は減少傾向にあり、水道料金改定や漏水などの原因の特定と対策が必要となっている。</t>
    <rPh sb="1" eb="3">
      <t>ヘイセイ</t>
    </rPh>
    <rPh sb="5" eb="7">
      <t>ネンド</t>
    </rPh>
    <rPh sb="8" eb="10">
      <t>キュウスイ</t>
    </rPh>
    <rPh sb="10" eb="12">
      <t>シュウエキ</t>
    </rPh>
    <rPh sb="13" eb="14">
      <t>ゲン</t>
    </rPh>
    <rPh sb="15" eb="17">
      <t>ドウリョク</t>
    </rPh>
    <rPh sb="17" eb="18">
      <t>ヒ</t>
    </rPh>
    <rPh sb="19" eb="20">
      <t>ゾウ</t>
    </rPh>
    <rPh sb="25" eb="27">
      <t>アカジ</t>
    </rPh>
    <rPh sb="32" eb="34">
      <t>イタク</t>
    </rPh>
    <rPh sb="34" eb="36">
      <t>ギョウム</t>
    </rPh>
    <rPh sb="37" eb="39">
      <t>カクダイ</t>
    </rPh>
    <rPh sb="44" eb="46">
      <t>クロジ</t>
    </rPh>
    <rPh sb="46" eb="48">
      <t>ケイエイ</t>
    </rPh>
    <rPh sb="49" eb="51">
      <t>イジ</t>
    </rPh>
    <rPh sb="53" eb="55">
      <t>ヘイセイ</t>
    </rPh>
    <rPh sb="57" eb="59">
      <t>ネンド</t>
    </rPh>
    <rPh sb="61" eb="63">
      <t>コウエイ</t>
    </rPh>
    <rPh sb="63" eb="65">
      <t>キギョウ</t>
    </rPh>
    <rPh sb="65" eb="67">
      <t>カイケイ</t>
    </rPh>
    <rPh sb="67" eb="69">
      <t>セイド</t>
    </rPh>
    <rPh sb="78" eb="81">
      <t>ホジョキン</t>
    </rPh>
    <rPh sb="81" eb="82">
      <t>トウ</t>
    </rPh>
    <rPh sb="83" eb="85">
      <t>シュトク</t>
    </rPh>
    <rPh sb="87" eb="89">
      <t>コテイ</t>
    </rPh>
    <rPh sb="89" eb="91">
      <t>シサン</t>
    </rPh>
    <rPh sb="92" eb="94">
      <t>ショウキャク</t>
    </rPh>
    <rPh sb="94" eb="96">
      <t>セイド</t>
    </rPh>
    <rPh sb="96" eb="97">
      <t>トウ</t>
    </rPh>
    <rPh sb="98" eb="100">
      <t>ヘンコウ</t>
    </rPh>
    <rPh sb="104" eb="106">
      <t>ショウキャク</t>
    </rPh>
    <rPh sb="107" eb="109">
      <t>ハイシ</t>
    </rPh>
    <rPh sb="115" eb="116">
      <t>タ</t>
    </rPh>
    <rPh sb="116" eb="119">
      <t>ミショブン</t>
    </rPh>
    <rPh sb="119" eb="121">
      <t>リエキ</t>
    </rPh>
    <rPh sb="121" eb="124">
      <t>ジョウヨキン</t>
    </rPh>
    <rPh sb="125" eb="127">
      <t>ケイジョウ</t>
    </rPh>
    <rPh sb="131" eb="133">
      <t>ルイセキ</t>
    </rPh>
    <rPh sb="133" eb="136">
      <t>ケッソンキン</t>
    </rPh>
    <rPh sb="137" eb="139">
      <t>カイショウ</t>
    </rPh>
    <rPh sb="145" eb="147">
      <t>シセツ</t>
    </rPh>
    <rPh sb="147" eb="150">
      <t>リヨウリツ</t>
    </rPh>
    <rPh sb="151" eb="152">
      <t>ヒク</t>
    </rPh>
    <rPh sb="156" eb="158">
      <t>タンイツ</t>
    </rPh>
    <rPh sb="159" eb="161">
      <t>ジョウスイ</t>
    </rPh>
    <rPh sb="161" eb="163">
      <t>シセツ</t>
    </rPh>
    <rPh sb="164" eb="166">
      <t>ウンエイ</t>
    </rPh>
    <rPh sb="174" eb="176">
      <t>シセツ</t>
    </rPh>
    <rPh sb="177" eb="179">
      <t>セツビ</t>
    </rPh>
    <rPh sb="180" eb="182">
      <t>ジギョウ</t>
    </rPh>
    <rPh sb="182" eb="183">
      <t>メン</t>
    </rPh>
    <rPh sb="185" eb="188">
      <t>コウリツセイ</t>
    </rPh>
    <rPh sb="189" eb="190">
      <t>ハカ</t>
    </rPh>
    <rPh sb="194" eb="196">
      <t>ケイエイ</t>
    </rPh>
    <rPh sb="196" eb="198">
      <t>カンキョウ</t>
    </rPh>
    <rPh sb="202" eb="204">
      <t>リョウキン</t>
    </rPh>
    <rPh sb="204" eb="206">
      <t>カイシュウ</t>
    </rPh>
    <rPh sb="206" eb="207">
      <t>リツ</t>
    </rPh>
    <rPh sb="208" eb="209">
      <t>ユウ</t>
    </rPh>
    <rPh sb="209" eb="211">
      <t>シュウリツ</t>
    </rPh>
    <rPh sb="212" eb="214">
      <t>ゲンショウ</t>
    </rPh>
    <rPh sb="214" eb="216">
      <t>ケイコウ</t>
    </rPh>
    <rPh sb="220" eb="222">
      <t>スイドウ</t>
    </rPh>
    <rPh sb="222" eb="224">
      <t>リョウキン</t>
    </rPh>
    <rPh sb="224" eb="226">
      <t>カイテイ</t>
    </rPh>
    <rPh sb="227" eb="229">
      <t>ロウスイ</t>
    </rPh>
    <rPh sb="232" eb="234">
      <t>ゲンイン</t>
    </rPh>
    <rPh sb="235" eb="237">
      <t>トクテイ</t>
    </rPh>
    <rPh sb="238" eb="240">
      <t>タイサク</t>
    </rPh>
    <rPh sb="241" eb="243">
      <t>ヒツヨウ</t>
    </rPh>
    <phoneticPr fontId="4"/>
  </si>
  <si>
    <t xml:space="preserve">　施設や管路の老朽化が進んでおり、計画的な投資による更新が必要となっている。しかし、現在でも類似団体と比較して企業債残高は多くなっており、次期水道ビジョンの策定時に「経営戦略」を策定し、経営健全化に取り組むことが必要である。
</t>
    <rPh sb="1" eb="3">
      <t>シセツ</t>
    </rPh>
    <rPh sb="4" eb="6">
      <t>カンロ</t>
    </rPh>
    <rPh sb="7" eb="10">
      <t>ロウキュウカ</t>
    </rPh>
    <rPh sb="11" eb="12">
      <t>スス</t>
    </rPh>
    <rPh sb="17" eb="19">
      <t>ケイカク</t>
    </rPh>
    <rPh sb="19" eb="20">
      <t>テキ</t>
    </rPh>
    <rPh sb="21" eb="23">
      <t>トウシ</t>
    </rPh>
    <rPh sb="26" eb="28">
      <t>コウシン</t>
    </rPh>
    <rPh sb="29" eb="31">
      <t>ヒツヨウ</t>
    </rPh>
    <rPh sb="42" eb="44">
      <t>ゲンザイ</t>
    </rPh>
    <rPh sb="46" eb="48">
      <t>ルイジ</t>
    </rPh>
    <rPh sb="48" eb="50">
      <t>ダンタイ</t>
    </rPh>
    <rPh sb="51" eb="53">
      <t>ヒカク</t>
    </rPh>
    <rPh sb="55" eb="57">
      <t>キギョウ</t>
    </rPh>
    <rPh sb="57" eb="58">
      <t>サイ</t>
    </rPh>
    <rPh sb="58" eb="60">
      <t>ザンダカ</t>
    </rPh>
    <rPh sb="61" eb="62">
      <t>オオ</t>
    </rPh>
    <rPh sb="69" eb="71">
      <t>ジキ</t>
    </rPh>
    <rPh sb="71" eb="73">
      <t>スイドウ</t>
    </rPh>
    <rPh sb="78" eb="80">
      <t>サクテイ</t>
    </rPh>
    <rPh sb="80" eb="81">
      <t>ジ</t>
    </rPh>
    <rPh sb="83" eb="85">
      <t>ケイエイ</t>
    </rPh>
    <rPh sb="85" eb="87">
      <t>センリャク</t>
    </rPh>
    <rPh sb="89" eb="91">
      <t>サクテイ</t>
    </rPh>
    <rPh sb="93" eb="95">
      <t>ケイエイ</t>
    </rPh>
    <rPh sb="95" eb="98">
      <t>ケンゼンカ</t>
    </rPh>
    <rPh sb="99" eb="100">
      <t>ト</t>
    </rPh>
    <rPh sb="101" eb="102">
      <t>ク</t>
    </rPh>
    <rPh sb="106" eb="1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</si>
</sst>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1.65</c:v>
                </c:pt>
                <c:pt idx="1">
                  <c:v>0.87</c:v>
                </c:pt>
                <c:pt idx="2">
                  <c:v>0.56999999999999995</c:v>
                </c:pt>
                <c:pt idx="3">
                  <c:v>0.64</c:v>
                </c:pt>
                <c:pt idx="4">
                  <c:v>0.72</c:v>
                </c:pt>
              </c:numCache>
            </c:numRef>
          </c:val>
        </c:ser>
        <c:dLbls>
          <c:showLegendKey val="0"/>
          <c:showVal val="0"/>
          <c:showCatName val="0"/>
          <c:showSerName val="0"/>
          <c:showPercent val="0"/>
          <c:showBubbleSize val="0"/>
        </c:dLbls>
        <c:gapWidth val="150"/>
        <c:axId val="73931392"/>
        <c:axId val="7394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0.9</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73931392"/>
        <c:axId val="73945856"/>
      </c:lineChart>
      <c:dateAx>
        <c:axId val="73931392"/>
        <c:scaling>
          <c:orientation val="minMax"/>
        </c:scaling>
        <c:delete val="1"/>
        <c:axPos val="b"/>
        <c:numFmt formatCode="ge" sourceLinked="1"/>
        <c:majorTickMark val="none"/>
        <c:minorTickMark val="none"/>
        <c:tickLblPos val="none"/>
        <c:crossAx val="73945856"/>
        <c:crosses val="autoZero"/>
        <c:auto val="1"/>
        <c:lblOffset val="100"/>
        <c:baseTimeUnit val="years"/>
      </c:dateAx>
      <c:valAx>
        <c:axId val="739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41.97</c:v>
                </c:pt>
                <c:pt idx="1">
                  <c:v>40.6</c:v>
                </c:pt>
                <c:pt idx="2">
                  <c:v>40.729999999999997</c:v>
                </c:pt>
                <c:pt idx="3">
                  <c:v>40.14</c:v>
                </c:pt>
                <c:pt idx="4">
                  <c:v>39.020000000000003</c:v>
                </c:pt>
              </c:numCache>
            </c:numRef>
          </c:val>
        </c:ser>
        <c:dLbls>
          <c:showLegendKey val="0"/>
          <c:showVal val="0"/>
          <c:showCatName val="0"/>
          <c:showSerName val="0"/>
          <c:showPercent val="0"/>
          <c:showBubbleSize val="0"/>
        </c:dLbls>
        <c:gapWidth val="150"/>
        <c:axId val="76225536"/>
        <c:axId val="762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63.12</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76225536"/>
        <c:axId val="76252288"/>
      </c:lineChart>
      <c:dateAx>
        <c:axId val="76225536"/>
        <c:scaling>
          <c:orientation val="minMax"/>
        </c:scaling>
        <c:delete val="1"/>
        <c:axPos val="b"/>
        <c:numFmt formatCode="ge" sourceLinked="1"/>
        <c:majorTickMark val="none"/>
        <c:minorTickMark val="none"/>
        <c:tickLblPos val="none"/>
        <c:crossAx val="76252288"/>
        <c:crosses val="autoZero"/>
        <c:auto val="1"/>
        <c:lblOffset val="100"/>
        <c:baseTimeUnit val="years"/>
      </c:dateAx>
      <c:valAx>
        <c:axId val="762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2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93.05</c:v>
                </c:pt>
                <c:pt idx="1">
                  <c:v>93.31</c:v>
                </c:pt>
                <c:pt idx="2">
                  <c:v>91.26</c:v>
                </c:pt>
                <c:pt idx="3">
                  <c:v>90.1</c:v>
                </c:pt>
                <c:pt idx="4">
                  <c:v>89.87</c:v>
                </c:pt>
              </c:numCache>
            </c:numRef>
          </c:val>
        </c:ser>
        <c:dLbls>
          <c:showLegendKey val="0"/>
          <c:showVal val="0"/>
          <c:showCatName val="0"/>
          <c:showSerName val="0"/>
          <c:showPercent val="0"/>
          <c:showBubbleSize val="0"/>
        </c:dLbls>
        <c:gapWidth val="150"/>
        <c:axId val="76298880"/>
        <c:axId val="7630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89.94</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76298880"/>
        <c:axId val="76301056"/>
      </c:lineChart>
      <c:dateAx>
        <c:axId val="76298880"/>
        <c:scaling>
          <c:orientation val="minMax"/>
        </c:scaling>
        <c:delete val="1"/>
        <c:axPos val="b"/>
        <c:numFmt formatCode="ge" sourceLinked="1"/>
        <c:majorTickMark val="none"/>
        <c:minorTickMark val="none"/>
        <c:tickLblPos val="none"/>
        <c:crossAx val="76301056"/>
        <c:crosses val="autoZero"/>
        <c:auto val="1"/>
        <c:lblOffset val="100"/>
        <c:baseTimeUnit val="years"/>
      </c:dateAx>
      <c:valAx>
        <c:axId val="7630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9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100.23</c:v>
                </c:pt>
                <c:pt idx="1">
                  <c:v>103.23</c:v>
                </c:pt>
                <c:pt idx="2">
                  <c:v>101.98</c:v>
                </c:pt>
                <c:pt idx="3">
                  <c:v>96.31</c:v>
                </c:pt>
                <c:pt idx="4">
                  <c:v>101.1</c:v>
                </c:pt>
              </c:numCache>
            </c:numRef>
          </c:val>
        </c:ser>
        <c:dLbls>
          <c:showLegendKey val="0"/>
          <c:showVal val="0"/>
          <c:showCatName val="0"/>
          <c:showSerName val="0"/>
          <c:showPercent val="0"/>
          <c:showBubbleSize val="0"/>
        </c:dLbls>
        <c:gapWidth val="150"/>
        <c:axId val="73971968"/>
        <c:axId val="7397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109.88</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73971968"/>
        <c:axId val="73978240"/>
      </c:lineChart>
      <c:dateAx>
        <c:axId val="73971968"/>
        <c:scaling>
          <c:orientation val="minMax"/>
        </c:scaling>
        <c:delete val="1"/>
        <c:axPos val="b"/>
        <c:numFmt formatCode="ge" sourceLinked="1"/>
        <c:majorTickMark val="none"/>
        <c:minorTickMark val="none"/>
        <c:tickLblPos val="none"/>
        <c:crossAx val="73978240"/>
        <c:crosses val="autoZero"/>
        <c:auto val="1"/>
        <c:lblOffset val="100"/>
        <c:baseTimeUnit val="years"/>
      </c:dateAx>
      <c:valAx>
        <c:axId val="73978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9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37.28</c:v>
                </c:pt>
                <c:pt idx="1">
                  <c:v>38.32</c:v>
                </c:pt>
                <c:pt idx="2">
                  <c:v>39.409999999999997</c:v>
                </c:pt>
                <c:pt idx="3">
                  <c:v>40.71</c:v>
                </c:pt>
                <c:pt idx="4">
                  <c:v>49.29</c:v>
                </c:pt>
              </c:numCache>
            </c:numRef>
          </c:val>
        </c:ser>
        <c:dLbls>
          <c:showLegendKey val="0"/>
          <c:showVal val="0"/>
          <c:showCatName val="0"/>
          <c:showSerName val="0"/>
          <c:showPercent val="0"/>
          <c:showBubbleSize val="0"/>
        </c:dLbls>
        <c:gapWidth val="150"/>
        <c:axId val="76105600"/>
        <c:axId val="7612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38.29</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76105600"/>
        <c:axId val="76120064"/>
      </c:lineChart>
      <c:dateAx>
        <c:axId val="76105600"/>
        <c:scaling>
          <c:orientation val="minMax"/>
        </c:scaling>
        <c:delete val="1"/>
        <c:axPos val="b"/>
        <c:numFmt formatCode="ge" sourceLinked="1"/>
        <c:majorTickMark val="none"/>
        <c:minorTickMark val="none"/>
        <c:tickLblPos val="none"/>
        <c:crossAx val="76120064"/>
        <c:crosses val="autoZero"/>
        <c:auto val="1"/>
        <c:lblOffset val="100"/>
        <c:baseTimeUnit val="years"/>
      </c:dateAx>
      <c:valAx>
        <c:axId val="7612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23.28</c:v>
                </c:pt>
                <c:pt idx="1">
                  <c:v>18.440000000000001</c:v>
                </c:pt>
                <c:pt idx="2">
                  <c:v>19.93</c:v>
                </c:pt>
                <c:pt idx="3">
                  <c:v>21.58</c:v>
                </c:pt>
                <c:pt idx="4">
                  <c:v>23.57</c:v>
                </c:pt>
              </c:numCache>
            </c:numRef>
          </c:val>
        </c:ser>
        <c:dLbls>
          <c:showLegendKey val="0"/>
          <c:showVal val="0"/>
          <c:showCatName val="0"/>
          <c:showSerName val="0"/>
          <c:showPercent val="0"/>
          <c:showBubbleSize val="0"/>
        </c:dLbls>
        <c:gapWidth val="150"/>
        <c:axId val="76151040"/>
        <c:axId val="758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7.87</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76151040"/>
        <c:axId val="75898880"/>
      </c:lineChart>
      <c:dateAx>
        <c:axId val="76151040"/>
        <c:scaling>
          <c:orientation val="minMax"/>
        </c:scaling>
        <c:delete val="1"/>
        <c:axPos val="b"/>
        <c:numFmt formatCode="ge" sourceLinked="1"/>
        <c:majorTickMark val="none"/>
        <c:minorTickMark val="none"/>
        <c:tickLblPos val="none"/>
        <c:crossAx val="75898880"/>
        <c:crosses val="autoZero"/>
        <c:auto val="1"/>
        <c:lblOffset val="100"/>
        <c:baseTimeUnit val="years"/>
      </c:dateAx>
      <c:valAx>
        <c:axId val="758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108.11</c:v>
                </c:pt>
                <c:pt idx="1">
                  <c:v>110.25</c:v>
                </c:pt>
                <c:pt idx="2">
                  <c:v>112.51</c:v>
                </c:pt>
                <c:pt idx="3">
                  <c:v>121.93</c:v>
                </c:pt>
                <c:pt idx="4" formatCode="#,##0.00;&quot;△&quot;#,##0.00">
                  <c:v>0</c:v>
                </c:pt>
              </c:numCache>
            </c:numRef>
          </c:val>
        </c:ser>
        <c:dLbls>
          <c:showLegendKey val="0"/>
          <c:showVal val="0"/>
          <c:showCatName val="0"/>
          <c:showSerName val="0"/>
          <c:showPercent val="0"/>
          <c:showBubbleSize val="0"/>
        </c:dLbls>
        <c:gapWidth val="150"/>
        <c:axId val="75933184"/>
        <c:axId val="7593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1.1399999999999999</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75933184"/>
        <c:axId val="75935104"/>
      </c:lineChart>
      <c:dateAx>
        <c:axId val="75933184"/>
        <c:scaling>
          <c:orientation val="minMax"/>
        </c:scaling>
        <c:delete val="1"/>
        <c:axPos val="b"/>
        <c:numFmt formatCode="ge" sourceLinked="1"/>
        <c:majorTickMark val="none"/>
        <c:minorTickMark val="none"/>
        <c:tickLblPos val="none"/>
        <c:crossAx val="75935104"/>
        <c:crosses val="autoZero"/>
        <c:auto val="1"/>
        <c:lblOffset val="100"/>
        <c:baseTimeUnit val="years"/>
      </c:dateAx>
      <c:valAx>
        <c:axId val="75935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93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359.95</c:v>
                </c:pt>
                <c:pt idx="1">
                  <c:v>388.01</c:v>
                </c:pt>
                <c:pt idx="2">
                  <c:v>540.99</c:v>
                </c:pt>
                <c:pt idx="3">
                  <c:v>601.49</c:v>
                </c:pt>
                <c:pt idx="4">
                  <c:v>215.18</c:v>
                </c:pt>
              </c:numCache>
            </c:numRef>
          </c:val>
        </c:ser>
        <c:dLbls>
          <c:showLegendKey val="0"/>
          <c:showVal val="0"/>
          <c:showCatName val="0"/>
          <c:showSerName val="0"/>
          <c:showPercent val="0"/>
          <c:showBubbleSize val="0"/>
        </c:dLbls>
        <c:gapWidth val="150"/>
        <c:axId val="75977856"/>
        <c:axId val="7597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589.41999999999996</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75977856"/>
        <c:axId val="75979776"/>
      </c:lineChart>
      <c:dateAx>
        <c:axId val="75977856"/>
        <c:scaling>
          <c:orientation val="minMax"/>
        </c:scaling>
        <c:delete val="1"/>
        <c:axPos val="b"/>
        <c:numFmt formatCode="ge" sourceLinked="1"/>
        <c:majorTickMark val="none"/>
        <c:minorTickMark val="none"/>
        <c:tickLblPos val="none"/>
        <c:crossAx val="75979776"/>
        <c:crosses val="autoZero"/>
        <c:auto val="1"/>
        <c:lblOffset val="100"/>
        <c:baseTimeUnit val="years"/>
      </c:dateAx>
      <c:valAx>
        <c:axId val="75979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9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522.59</c:v>
                </c:pt>
                <c:pt idx="1">
                  <c:v>528.5</c:v>
                </c:pt>
                <c:pt idx="2">
                  <c:v>538.07000000000005</c:v>
                </c:pt>
                <c:pt idx="3">
                  <c:v>547.16</c:v>
                </c:pt>
                <c:pt idx="4">
                  <c:v>548.04</c:v>
                </c:pt>
              </c:numCache>
            </c:numRef>
          </c:val>
        </c:ser>
        <c:dLbls>
          <c:showLegendKey val="0"/>
          <c:showVal val="0"/>
          <c:showCatName val="0"/>
          <c:showSerName val="0"/>
          <c:showPercent val="0"/>
          <c:showBubbleSize val="0"/>
        </c:dLbls>
        <c:gapWidth val="150"/>
        <c:axId val="76010240"/>
        <c:axId val="7601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260.54000000000002</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76010240"/>
        <c:axId val="76012160"/>
      </c:lineChart>
      <c:dateAx>
        <c:axId val="76010240"/>
        <c:scaling>
          <c:orientation val="minMax"/>
        </c:scaling>
        <c:delete val="1"/>
        <c:axPos val="b"/>
        <c:numFmt formatCode="ge" sourceLinked="1"/>
        <c:majorTickMark val="none"/>
        <c:minorTickMark val="none"/>
        <c:tickLblPos val="none"/>
        <c:crossAx val="76012160"/>
        <c:crosses val="autoZero"/>
        <c:auto val="1"/>
        <c:lblOffset val="100"/>
        <c:baseTimeUnit val="years"/>
      </c:dateAx>
      <c:valAx>
        <c:axId val="7601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01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97.32</c:v>
                </c:pt>
                <c:pt idx="1">
                  <c:v>100.3</c:v>
                </c:pt>
                <c:pt idx="2">
                  <c:v>99.02</c:v>
                </c:pt>
                <c:pt idx="3">
                  <c:v>92.56</c:v>
                </c:pt>
                <c:pt idx="4">
                  <c:v>91.49</c:v>
                </c:pt>
              </c:numCache>
            </c:numRef>
          </c:val>
        </c:ser>
        <c:dLbls>
          <c:showLegendKey val="0"/>
          <c:showVal val="0"/>
          <c:showCatName val="0"/>
          <c:showSerName val="0"/>
          <c:showPercent val="0"/>
          <c:showBubbleSize val="0"/>
        </c:dLbls>
        <c:gapWidth val="150"/>
        <c:axId val="76054912"/>
        <c:axId val="7605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102.82</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76054912"/>
        <c:axId val="76056832"/>
      </c:lineChart>
      <c:dateAx>
        <c:axId val="76054912"/>
        <c:scaling>
          <c:orientation val="minMax"/>
        </c:scaling>
        <c:delete val="1"/>
        <c:axPos val="b"/>
        <c:numFmt formatCode="ge" sourceLinked="1"/>
        <c:majorTickMark val="none"/>
        <c:minorTickMark val="none"/>
        <c:tickLblPos val="none"/>
        <c:crossAx val="76056832"/>
        <c:crosses val="autoZero"/>
        <c:auto val="1"/>
        <c:lblOffset val="100"/>
        <c:baseTimeUnit val="years"/>
      </c:dateAx>
      <c:valAx>
        <c:axId val="7605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106.21</c:v>
                </c:pt>
                <c:pt idx="1">
                  <c:v>101.93</c:v>
                </c:pt>
                <c:pt idx="2">
                  <c:v>102.05</c:v>
                </c:pt>
                <c:pt idx="3">
                  <c:v>107.28</c:v>
                </c:pt>
                <c:pt idx="4">
                  <c:v>107.52</c:v>
                </c:pt>
              </c:numCache>
            </c:numRef>
          </c:val>
        </c:ser>
        <c:dLbls>
          <c:showLegendKey val="0"/>
          <c:showVal val="0"/>
          <c:showCatName val="0"/>
          <c:showSerName val="0"/>
          <c:showPercent val="0"/>
          <c:showBubbleSize val="0"/>
        </c:dLbls>
        <c:gapWidth val="150"/>
        <c:axId val="76078464"/>
        <c:axId val="7608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161.72999999999999</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76078464"/>
        <c:axId val="76084736"/>
      </c:lineChart>
      <c:dateAx>
        <c:axId val="76078464"/>
        <c:scaling>
          <c:orientation val="minMax"/>
        </c:scaling>
        <c:delete val="1"/>
        <c:axPos val="b"/>
        <c:numFmt formatCode="ge" sourceLinked="1"/>
        <c:majorTickMark val="none"/>
        <c:minorTickMark val="none"/>
        <c:tickLblPos val="none"/>
        <c:crossAx val="76084736"/>
        <c:crosses val="autoZero"/>
        <c:auto val="1"/>
        <c:lblOffset val="100"/>
        <c:baseTimeUnit val="years"/>
      </c:dateAx>
      <c:valAx>
        <c:axId val="7608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7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高砂市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93769</v>
      </c>
      <c r="AJ8" s="56"/>
      <c r="AK8" s="56"/>
      <c r="AL8" s="56"/>
      <c r="AM8" s="56"/>
      <c r="AN8" s="56"/>
      <c r="AO8" s="56"/>
      <c r="AP8" s="57"/>
      <c r="AQ8" s="47">
        <f>データ!R6</f>
        <v>34.450000000000003</v>
      </c>
      <c r="AR8" s="47"/>
      <c r="AS8" s="47"/>
      <c r="AT8" s="47"/>
      <c r="AU8" s="47"/>
      <c r="AV8" s="47"/>
      <c r="AW8" s="47"/>
      <c r="AX8" s="47"/>
      <c r="AY8" s="47">
        <f>データ!S6</f>
        <v>2721.89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50.77</v>
      </c>
      <c r="K10" s="47"/>
      <c r="L10" s="47"/>
      <c r="M10" s="47"/>
      <c r="N10" s="47"/>
      <c r="O10" s="47"/>
      <c r="P10" s="47"/>
      <c r="Q10" s="47"/>
      <c r="R10" s="47">
        <f>データ!O6</f>
        <v>100</v>
      </c>
      <c r="S10" s="47"/>
      <c r="T10" s="47"/>
      <c r="U10" s="47"/>
      <c r="V10" s="47"/>
      <c r="W10" s="47"/>
      <c r="X10" s="47"/>
      <c r="Y10" s="47"/>
      <c r="Z10" s="78">
        <f>データ!P6</f>
        <v>1436</v>
      </c>
      <c r="AA10" s="78"/>
      <c r="AB10" s="78"/>
      <c r="AC10" s="78"/>
      <c r="AD10" s="78"/>
      <c r="AE10" s="78"/>
      <c r="AF10" s="78"/>
      <c r="AG10" s="78"/>
      <c r="AH10" s="2"/>
      <c r="AI10" s="78">
        <f>データ!T6</f>
        <v>98011</v>
      </c>
      <c r="AJ10" s="78"/>
      <c r="AK10" s="78"/>
      <c r="AL10" s="78"/>
      <c r="AM10" s="78"/>
      <c r="AN10" s="78"/>
      <c r="AO10" s="78"/>
      <c r="AP10" s="78"/>
      <c r="AQ10" s="47">
        <f>データ!U6</f>
        <v>29.2</v>
      </c>
      <c r="AR10" s="47"/>
      <c r="AS10" s="47"/>
      <c r="AT10" s="47"/>
      <c r="AU10" s="47"/>
      <c r="AV10" s="47"/>
      <c r="AW10" s="47"/>
      <c r="AX10" s="47"/>
      <c r="AY10" s="47">
        <f>データ!V6</f>
        <v>3356.54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282162</v>
      </c>
      <c r="D6" s="31">
        <f t="shared" si="3"/>
        <v>46</v>
      </c>
      <c r="E6" s="31">
        <f t="shared" si="3"/>
        <v>1</v>
      </c>
      <c r="F6" s="31">
        <f t="shared" si="3"/>
        <v>0</v>
      </c>
      <c r="G6" s="31">
        <f t="shared" si="3"/>
        <v>1</v>
      </c>
      <c r="H6" s="31" t="str">
        <f t="shared" si="3"/>
        <v>兵庫県　高砂市</v>
      </c>
      <c r="I6" s="31" t="str">
        <f t="shared" si="3"/>
        <v>法適用</v>
      </c>
      <c r="J6" s="31" t="str">
        <f t="shared" si="3"/>
        <v>水道事業</v>
      </c>
      <c r="K6" s="31" t="str">
        <f t="shared" si="3"/>
        <v>末端給水事業</v>
      </c>
      <c r="L6" s="31" t="str">
        <f t="shared" si="3"/>
        <v>A4</v>
      </c>
      <c r="M6" s="32" t="str">
        <f t="shared" si="3"/>
        <v>-</v>
      </c>
      <c r="N6" s="32">
        <f t="shared" si="3"/>
        <v>50.77</v>
      </c>
      <c r="O6" s="32">
        <f t="shared" si="3"/>
        <v>100</v>
      </c>
      <c r="P6" s="32">
        <f t="shared" si="3"/>
        <v>1436</v>
      </c>
      <c r="Q6" s="32">
        <f t="shared" si="3"/>
        <v>93769</v>
      </c>
      <c r="R6" s="32">
        <f t="shared" si="3"/>
        <v>34.450000000000003</v>
      </c>
      <c r="S6" s="32">
        <f t="shared" si="3"/>
        <v>2721.89</v>
      </c>
      <c r="T6" s="32">
        <f t="shared" si="3"/>
        <v>98011</v>
      </c>
      <c r="U6" s="32">
        <f t="shared" si="3"/>
        <v>29.2</v>
      </c>
      <c r="V6" s="32">
        <f t="shared" si="3"/>
        <v>3356.54</v>
      </c>
      <c r="W6" s="33">
        <f>IF(W7="",NA(),W7)</f>
        <v>100.23</v>
      </c>
      <c r="X6" s="33">
        <f t="shared" ref="X6:AF6" si="4">IF(X7="",NA(),X7)</f>
        <v>103.23</v>
      </c>
      <c r="Y6" s="33">
        <f t="shared" si="4"/>
        <v>101.98</v>
      </c>
      <c r="Z6" s="33">
        <f t="shared" si="4"/>
        <v>96.31</v>
      </c>
      <c r="AA6" s="33">
        <f t="shared" si="4"/>
        <v>101.1</v>
      </c>
      <c r="AB6" s="33">
        <f t="shared" si="4"/>
        <v>109.88</v>
      </c>
      <c r="AC6" s="33">
        <f t="shared" si="4"/>
        <v>107.68</v>
      </c>
      <c r="AD6" s="33">
        <f t="shared" si="4"/>
        <v>108.24</v>
      </c>
      <c r="AE6" s="33">
        <f t="shared" si="4"/>
        <v>107.8</v>
      </c>
      <c r="AF6" s="33">
        <f t="shared" si="4"/>
        <v>111.96</v>
      </c>
      <c r="AG6" s="32" t="str">
        <f>IF(AG7="","",IF(AG7="-","【-】","【"&amp;SUBSTITUTE(TEXT(AG7,"#,##0.00"),"-","△")&amp;"】"))</f>
        <v>【113.03】</v>
      </c>
      <c r="AH6" s="33">
        <f>IF(AH7="",NA(),AH7)</f>
        <v>108.11</v>
      </c>
      <c r="AI6" s="33">
        <f t="shared" ref="AI6:AQ6" si="5">IF(AI7="",NA(),AI7)</f>
        <v>110.25</v>
      </c>
      <c r="AJ6" s="33">
        <f t="shared" si="5"/>
        <v>112.51</v>
      </c>
      <c r="AK6" s="33">
        <f t="shared" si="5"/>
        <v>121.93</v>
      </c>
      <c r="AL6" s="32">
        <f t="shared" si="5"/>
        <v>0</v>
      </c>
      <c r="AM6" s="33">
        <f t="shared" si="5"/>
        <v>1.1399999999999999</v>
      </c>
      <c r="AN6" s="33">
        <f t="shared" si="5"/>
        <v>4.67</v>
      </c>
      <c r="AO6" s="33">
        <f t="shared" si="5"/>
        <v>4.46</v>
      </c>
      <c r="AP6" s="33">
        <f t="shared" si="5"/>
        <v>4.3899999999999997</v>
      </c>
      <c r="AQ6" s="33">
        <f t="shared" si="5"/>
        <v>0.41</v>
      </c>
      <c r="AR6" s="32" t="str">
        <f>IF(AR7="","",IF(AR7="-","【-】","【"&amp;SUBSTITUTE(TEXT(AR7,"#,##0.00"),"-","△")&amp;"】"))</f>
        <v>【0.81】</v>
      </c>
      <c r="AS6" s="33">
        <f>IF(AS7="",NA(),AS7)</f>
        <v>359.95</v>
      </c>
      <c r="AT6" s="33">
        <f t="shared" ref="AT6:BB6" si="6">IF(AT7="",NA(),AT7)</f>
        <v>388.01</v>
      </c>
      <c r="AU6" s="33">
        <f t="shared" si="6"/>
        <v>540.99</v>
      </c>
      <c r="AV6" s="33">
        <f t="shared" si="6"/>
        <v>601.49</v>
      </c>
      <c r="AW6" s="33">
        <f t="shared" si="6"/>
        <v>215.18</v>
      </c>
      <c r="AX6" s="33">
        <f t="shared" si="6"/>
        <v>589.41999999999996</v>
      </c>
      <c r="AY6" s="33">
        <f t="shared" si="6"/>
        <v>695.41</v>
      </c>
      <c r="AZ6" s="33">
        <f t="shared" si="6"/>
        <v>701</v>
      </c>
      <c r="BA6" s="33">
        <f t="shared" si="6"/>
        <v>739.59</v>
      </c>
      <c r="BB6" s="33">
        <f t="shared" si="6"/>
        <v>335.95</v>
      </c>
      <c r="BC6" s="32" t="str">
        <f>IF(BC7="","",IF(BC7="-","【-】","【"&amp;SUBSTITUTE(TEXT(BC7,"#,##0.00"),"-","△")&amp;"】"))</f>
        <v>【264.16】</v>
      </c>
      <c r="BD6" s="33">
        <f>IF(BD7="",NA(),BD7)</f>
        <v>522.59</v>
      </c>
      <c r="BE6" s="33">
        <f t="shared" ref="BE6:BM6" si="7">IF(BE7="",NA(),BE7)</f>
        <v>528.5</v>
      </c>
      <c r="BF6" s="33">
        <f t="shared" si="7"/>
        <v>538.07000000000005</v>
      </c>
      <c r="BG6" s="33">
        <f t="shared" si="7"/>
        <v>547.16</v>
      </c>
      <c r="BH6" s="33">
        <f t="shared" si="7"/>
        <v>548.04</v>
      </c>
      <c r="BI6" s="33">
        <f t="shared" si="7"/>
        <v>260.54000000000002</v>
      </c>
      <c r="BJ6" s="33">
        <f t="shared" si="7"/>
        <v>343.45</v>
      </c>
      <c r="BK6" s="33">
        <f t="shared" si="7"/>
        <v>330.99</v>
      </c>
      <c r="BL6" s="33">
        <f t="shared" si="7"/>
        <v>324.08999999999997</v>
      </c>
      <c r="BM6" s="33">
        <f t="shared" si="7"/>
        <v>319.82</v>
      </c>
      <c r="BN6" s="32" t="str">
        <f>IF(BN7="","",IF(BN7="-","【-】","【"&amp;SUBSTITUTE(TEXT(BN7,"#,##0.00"),"-","△")&amp;"】"))</f>
        <v>【283.72】</v>
      </c>
      <c r="BO6" s="33">
        <f>IF(BO7="",NA(),BO7)</f>
        <v>97.32</v>
      </c>
      <c r="BP6" s="33">
        <f t="shared" ref="BP6:BX6" si="8">IF(BP7="",NA(),BP7)</f>
        <v>100.3</v>
      </c>
      <c r="BQ6" s="33">
        <f t="shared" si="8"/>
        <v>99.02</v>
      </c>
      <c r="BR6" s="33">
        <f t="shared" si="8"/>
        <v>92.56</v>
      </c>
      <c r="BS6" s="33">
        <f t="shared" si="8"/>
        <v>91.49</v>
      </c>
      <c r="BT6" s="33">
        <f t="shared" si="8"/>
        <v>102.82</v>
      </c>
      <c r="BU6" s="33">
        <f t="shared" si="8"/>
        <v>99.61</v>
      </c>
      <c r="BV6" s="33">
        <f t="shared" si="8"/>
        <v>100.27</v>
      </c>
      <c r="BW6" s="33">
        <f t="shared" si="8"/>
        <v>99.46</v>
      </c>
      <c r="BX6" s="33">
        <f t="shared" si="8"/>
        <v>105.21</v>
      </c>
      <c r="BY6" s="32" t="str">
        <f>IF(BY7="","",IF(BY7="-","【-】","【"&amp;SUBSTITUTE(TEXT(BY7,"#,##0.00"),"-","△")&amp;"】"))</f>
        <v>【104.60】</v>
      </c>
      <c r="BZ6" s="33">
        <f>IF(BZ7="",NA(),BZ7)</f>
        <v>106.21</v>
      </c>
      <c r="CA6" s="33">
        <f t="shared" ref="CA6:CI6" si="9">IF(CA7="",NA(),CA7)</f>
        <v>101.93</v>
      </c>
      <c r="CB6" s="33">
        <f t="shared" si="9"/>
        <v>102.05</v>
      </c>
      <c r="CC6" s="33">
        <f t="shared" si="9"/>
        <v>107.28</v>
      </c>
      <c r="CD6" s="33">
        <f t="shared" si="9"/>
        <v>107.52</v>
      </c>
      <c r="CE6" s="33">
        <f t="shared" si="9"/>
        <v>161.72999999999999</v>
      </c>
      <c r="CF6" s="33">
        <f t="shared" si="9"/>
        <v>169.59</v>
      </c>
      <c r="CG6" s="33">
        <f t="shared" si="9"/>
        <v>169.62</v>
      </c>
      <c r="CH6" s="33">
        <f t="shared" si="9"/>
        <v>171.78</v>
      </c>
      <c r="CI6" s="33">
        <f t="shared" si="9"/>
        <v>162.59</v>
      </c>
      <c r="CJ6" s="32" t="str">
        <f>IF(CJ7="","",IF(CJ7="-","【-】","【"&amp;SUBSTITUTE(TEXT(CJ7,"#,##0.00"),"-","△")&amp;"】"))</f>
        <v>【164.21】</v>
      </c>
      <c r="CK6" s="33">
        <f>IF(CK7="",NA(),CK7)</f>
        <v>41.97</v>
      </c>
      <c r="CL6" s="33">
        <f t="shared" ref="CL6:CT6" si="10">IF(CL7="",NA(),CL7)</f>
        <v>40.6</v>
      </c>
      <c r="CM6" s="33">
        <f t="shared" si="10"/>
        <v>40.729999999999997</v>
      </c>
      <c r="CN6" s="33">
        <f t="shared" si="10"/>
        <v>40.14</v>
      </c>
      <c r="CO6" s="33">
        <f t="shared" si="10"/>
        <v>39.020000000000003</v>
      </c>
      <c r="CP6" s="33">
        <f t="shared" si="10"/>
        <v>63.12</v>
      </c>
      <c r="CQ6" s="33">
        <f t="shared" si="10"/>
        <v>60.04</v>
      </c>
      <c r="CR6" s="33">
        <f t="shared" si="10"/>
        <v>59.88</v>
      </c>
      <c r="CS6" s="33">
        <f t="shared" si="10"/>
        <v>59.68</v>
      </c>
      <c r="CT6" s="33">
        <f t="shared" si="10"/>
        <v>59.17</v>
      </c>
      <c r="CU6" s="32" t="str">
        <f>IF(CU7="","",IF(CU7="-","【-】","【"&amp;SUBSTITUTE(TEXT(CU7,"#,##0.00"),"-","△")&amp;"】"))</f>
        <v>【59.80】</v>
      </c>
      <c r="CV6" s="33">
        <f>IF(CV7="",NA(),CV7)</f>
        <v>93.05</v>
      </c>
      <c r="CW6" s="33">
        <f t="shared" ref="CW6:DE6" si="11">IF(CW7="",NA(),CW7)</f>
        <v>93.31</v>
      </c>
      <c r="CX6" s="33">
        <f t="shared" si="11"/>
        <v>91.26</v>
      </c>
      <c r="CY6" s="33">
        <f t="shared" si="11"/>
        <v>90.1</v>
      </c>
      <c r="CZ6" s="33">
        <f t="shared" si="11"/>
        <v>89.87</v>
      </c>
      <c r="DA6" s="33">
        <f t="shared" si="11"/>
        <v>89.94</v>
      </c>
      <c r="DB6" s="33">
        <f t="shared" si="11"/>
        <v>87.33</v>
      </c>
      <c r="DC6" s="33">
        <f t="shared" si="11"/>
        <v>87.65</v>
      </c>
      <c r="DD6" s="33">
        <f t="shared" si="11"/>
        <v>87.63</v>
      </c>
      <c r="DE6" s="33">
        <f t="shared" si="11"/>
        <v>87.6</v>
      </c>
      <c r="DF6" s="32" t="str">
        <f>IF(DF7="","",IF(DF7="-","【-】","【"&amp;SUBSTITUTE(TEXT(DF7,"#,##0.00"),"-","△")&amp;"】"))</f>
        <v>【89.78】</v>
      </c>
      <c r="DG6" s="33">
        <f>IF(DG7="",NA(),DG7)</f>
        <v>37.28</v>
      </c>
      <c r="DH6" s="33">
        <f t="shared" ref="DH6:DP6" si="12">IF(DH7="",NA(),DH7)</f>
        <v>38.32</v>
      </c>
      <c r="DI6" s="33">
        <f t="shared" si="12"/>
        <v>39.409999999999997</v>
      </c>
      <c r="DJ6" s="33">
        <f t="shared" si="12"/>
        <v>40.71</v>
      </c>
      <c r="DK6" s="33">
        <f t="shared" si="12"/>
        <v>49.29</v>
      </c>
      <c r="DL6" s="33">
        <f t="shared" si="12"/>
        <v>38.29</v>
      </c>
      <c r="DM6" s="33">
        <f t="shared" si="12"/>
        <v>37.71</v>
      </c>
      <c r="DN6" s="33">
        <f t="shared" si="12"/>
        <v>38.69</v>
      </c>
      <c r="DO6" s="33">
        <f t="shared" si="12"/>
        <v>39.65</v>
      </c>
      <c r="DP6" s="33">
        <f t="shared" si="12"/>
        <v>45.25</v>
      </c>
      <c r="DQ6" s="32" t="str">
        <f>IF(DQ7="","",IF(DQ7="-","【-】","【"&amp;SUBSTITUTE(TEXT(DQ7,"#,##0.00"),"-","△")&amp;"】"))</f>
        <v>【46.31】</v>
      </c>
      <c r="DR6" s="33">
        <f>IF(DR7="",NA(),DR7)</f>
        <v>23.28</v>
      </c>
      <c r="DS6" s="33">
        <f t="shared" ref="DS6:EA6" si="13">IF(DS7="",NA(),DS7)</f>
        <v>18.440000000000001</v>
      </c>
      <c r="DT6" s="33">
        <f t="shared" si="13"/>
        <v>19.93</v>
      </c>
      <c r="DU6" s="33">
        <f t="shared" si="13"/>
        <v>21.58</v>
      </c>
      <c r="DV6" s="33">
        <f t="shared" si="13"/>
        <v>23.57</v>
      </c>
      <c r="DW6" s="33">
        <f t="shared" si="13"/>
        <v>7.87</v>
      </c>
      <c r="DX6" s="33">
        <f t="shared" si="13"/>
        <v>7.67</v>
      </c>
      <c r="DY6" s="33">
        <f t="shared" si="13"/>
        <v>8.4</v>
      </c>
      <c r="DZ6" s="33">
        <f t="shared" si="13"/>
        <v>9.7100000000000009</v>
      </c>
      <c r="EA6" s="33">
        <f t="shared" si="13"/>
        <v>10.71</v>
      </c>
      <c r="EB6" s="32" t="str">
        <f>IF(EB7="","",IF(EB7="-","【-】","【"&amp;SUBSTITUTE(TEXT(EB7,"#,##0.00"),"-","△")&amp;"】"))</f>
        <v>【12.42】</v>
      </c>
      <c r="EC6" s="33">
        <f>IF(EC7="",NA(),EC7)</f>
        <v>1.65</v>
      </c>
      <c r="ED6" s="33">
        <f t="shared" ref="ED6:EL6" si="14">IF(ED7="",NA(),ED7)</f>
        <v>0.87</v>
      </c>
      <c r="EE6" s="33">
        <f t="shared" si="14"/>
        <v>0.56999999999999995</v>
      </c>
      <c r="EF6" s="33">
        <f t="shared" si="14"/>
        <v>0.64</v>
      </c>
      <c r="EG6" s="33">
        <f t="shared" si="14"/>
        <v>0.72</v>
      </c>
      <c r="EH6" s="33">
        <f t="shared" si="14"/>
        <v>0.9</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282162</v>
      </c>
      <c r="D7" s="35">
        <v>46</v>
      </c>
      <c r="E7" s="35">
        <v>1</v>
      </c>
      <c r="F7" s="35">
        <v>0</v>
      </c>
      <c r="G7" s="35">
        <v>1</v>
      </c>
      <c r="H7" s="35" t="s">
        <v>93</v>
      </c>
      <c r="I7" s="35" t="s">
        <v>94</v>
      </c>
      <c r="J7" s="35" t="s">
        <v>95</v>
      </c>
      <c r="K7" s="35" t="s">
        <v>96</v>
      </c>
      <c r="L7" s="35" t="s">
        <v>97</v>
      </c>
      <c r="M7" s="36" t="s">
        <v>98</v>
      </c>
      <c r="N7" s="36">
        <v>50.77</v>
      </c>
      <c r="O7" s="36">
        <v>100</v>
      </c>
      <c r="P7" s="36">
        <v>1436</v>
      </c>
      <c r="Q7" s="36">
        <v>93769</v>
      </c>
      <c r="R7" s="36">
        <v>34.450000000000003</v>
      </c>
      <c r="S7" s="36">
        <v>2721.89</v>
      </c>
      <c r="T7" s="36">
        <v>98011</v>
      </c>
      <c r="U7" s="36">
        <v>29.2</v>
      </c>
      <c r="V7" s="36">
        <v>3356.54</v>
      </c>
      <c r="W7" s="36">
        <v>100.23</v>
      </c>
      <c r="X7" s="36">
        <v>103.23</v>
      </c>
      <c r="Y7" s="36">
        <v>101.98</v>
      </c>
      <c r="Z7" s="36">
        <v>96.31</v>
      </c>
      <c r="AA7" s="36">
        <v>101.1</v>
      </c>
      <c r="AB7" s="36">
        <v>109.88</v>
      </c>
      <c r="AC7" s="36">
        <v>107.68</v>
      </c>
      <c r="AD7" s="36">
        <v>108.24</v>
      </c>
      <c r="AE7" s="36">
        <v>107.8</v>
      </c>
      <c r="AF7" s="36">
        <v>111.96</v>
      </c>
      <c r="AG7" s="36">
        <v>113.03</v>
      </c>
      <c r="AH7" s="36">
        <v>108.11</v>
      </c>
      <c r="AI7" s="36">
        <v>110.25</v>
      </c>
      <c r="AJ7" s="36">
        <v>112.51</v>
      </c>
      <c r="AK7" s="36">
        <v>121.93</v>
      </c>
      <c r="AL7" s="36">
        <v>0</v>
      </c>
      <c r="AM7" s="36">
        <v>1.1399999999999999</v>
      </c>
      <c r="AN7" s="36">
        <v>4.67</v>
      </c>
      <c r="AO7" s="36">
        <v>4.46</v>
      </c>
      <c r="AP7" s="36">
        <v>4.3899999999999997</v>
      </c>
      <c r="AQ7" s="36">
        <v>0.41</v>
      </c>
      <c r="AR7" s="36">
        <v>0.81</v>
      </c>
      <c r="AS7" s="36">
        <v>359.95</v>
      </c>
      <c r="AT7" s="36">
        <v>388.01</v>
      </c>
      <c r="AU7" s="36">
        <v>540.99</v>
      </c>
      <c r="AV7" s="36">
        <v>601.49</v>
      </c>
      <c r="AW7" s="36">
        <v>215.18</v>
      </c>
      <c r="AX7" s="36">
        <v>589.41999999999996</v>
      </c>
      <c r="AY7" s="36">
        <v>695.41</v>
      </c>
      <c r="AZ7" s="36">
        <v>701</v>
      </c>
      <c r="BA7" s="36">
        <v>739.59</v>
      </c>
      <c r="BB7" s="36">
        <v>335.95</v>
      </c>
      <c r="BC7" s="36">
        <v>264.16000000000003</v>
      </c>
      <c r="BD7" s="36">
        <v>522.59</v>
      </c>
      <c r="BE7" s="36">
        <v>528.5</v>
      </c>
      <c r="BF7" s="36">
        <v>538.07000000000005</v>
      </c>
      <c r="BG7" s="36">
        <v>547.16</v>
      </c>
      <c r="BH7" s="36">
        <v>548.04</v>
      </c>
      <c r="BI7" s="36">
        <v>260.54000000000002</v>
      </c>
      <c r="BJ7" s="36">
        <v>343.45</v>
      </c>
      <c r="BK7" s="36">
        <v>330.99</v>
      </c>
      <c r="BL7" s="36">
        <v>324.08999999999997</v>
      </c>
      <c r="BM7" s="36">
        <v>319.82</v>
      </c>
      <c r="BN7" s="36">
        <v>283.72000000000003</v>
      </c>
      <c r="BO7" s="36">
        <v>97.32</v>
      </c>
      <c r="BP7" s="36">
        <v>100.3</v>
      </c>
      <c r="BQ7" s="36">
        <v>99.02</v>
      </c>
      <c r="BR7" s="36">
        <v>92.56</v>
      </c>
      <c r="BS7" s="36">
        <v>91.49</v>
      </c>
      <c r="BT7" s="36">
        <v>102.82</v>
      </c>
      <c r="BU7" s="36">
        <v>99.61</v>
      </c>
      <c r="BV7" s="36">
        <v>100.27</v>
      </c>
      <c r="BW7" s="36">
        <v>99.46</v>
      </c>
      <c r="BX7" s="36">
        <v>105.21</v>
      </c>
      <c r="BY7" s="36">
        <v>104.6</v>
      </c>
      <c r="BZ7" s="36">
        <v>106.21</v>
      </c>
      <c r="CA7" s="36">
        <v>101.93</v>
      </c>
      <c r="CB7" s="36">
        <v>102.05</v>
      </c>
      <c r="CC7" s="36">
        <v>107.28</v>
      </c>
      <c r="CD7" s="36">
        <v>107.52</v>
      </c>
      <c r="CE7" s="36">
        <v>161.72999999999999</v>
      </c>
      <c r="CF7" s="36">
        <v>169.59</v>
      </c>
      <c r="CG7" s="36">
        <v>169.62</v>
      </c>
      <c r="CH7" s="36">
        <v>171.78</v>
      </c>
      <c r="CI7" s="36">
        <v>162.59</v>
      </c>
      <c r="CJ7" s="36">
        <v>164.21</v>
      </c>
      <c r="CK7" s="36">
        <v>41.97</v>
      </c>
      <c r="CL7" s="36">
        <v>40.6</v>
      </c>
      <c r="CM7" s="36">
        <v>40.729999999999997</v>
      </c>
      <c r="CN7" s="36">
        <v>40.14</v>
      </c>
      <c r="CO7" s="36">
        <v>39.020000000000003</v>
      </c>
      <c r="CP7" s="36">
        <v>63.12</v>
      </c>
      <c r="CQ7" s="36">
        <v>60.04</v>
      </c>
      <c r="CR7" s="36">
        <v>59.88</v>
      </c>
      <c r="CS7" s="36">
        <v>59.68</v>
      </c>
      <c r="CT7" s="36">
        <v>59.17</v>
      </c>
      <c r="CU7" s="36">
        <v>59.8</v>
      </c>
      <c r="CV7" s="36">
        <v>93.05</v>
      </c>
      <c r="CW7" s="36">
        <v>93.31</v>
      </c>
      <c r="CX7" s="36">
        <v>91.26</v>
      </c>
      <c r="CY7" s="36">
        <v>90.1</v>
      </c>
      <c r="CZ7" s="36">
        <v>89.87</v>
      </c>
      <c r="DA7" s="36">
        <v>89.94</v>
      </c>
      <c r="DB7" s="36">
        <v>87.33</v>
      </c>
      <c r="DC7" s="36">
        <v>87.65</v>
      </c>
      <c r="DD7" s="36">
        <v>87.63</v>
      </c>
      <c r="DE7" s="36">
        <v>87.6</v>
      </c>
      <c r="DF7" s="36">
        <v>89.78</v>
      </c>
      <c r="DG7" s="36">
        <v>37.28</v>
      </c>
      <c r="DH7" s="36">
        <v>38.32</v>
      </c>
      <c r="DI7" s="36">
        <v>39.409999999999997</v>
      </c>
      <c r="DJ7" s="36">
        <v>40.71</v>
      </c>
      <c r="DK7" s="36">
        <v>49.29</v>
      </c>
      <c r="DL7" s="36">
        <v>38.29</v>
      </c>
      <c r="DM7" s="36">
        <v>37.71</v>
      </c>
      <c r="DN7" s="36">
        <v>38.69</v>
      </c>
      <c r="DO7" s="36">
        <v>39.65</v>
      </c>
      <c r="DP7" s="36">
        <v>45.25</v>
      </c>
      <c r="DQ7" s="36">
        <v>46.31</v>
      </c>
      <c r="DR7" s="36">
        <v>23.28</v>
      </c>
      <c r="DS7" s="36">
        <v>18.440000000000001</v>
      </c>
      <c r="DT7" s="36">
        <v>19.93</v>
      </c>
      <c r="DU7" s="36">
        <v>21.58</v>
      </c>
      <c r="DV7" s="36">
        <v>23.57</v>
      </c>
      <c r="DW7" s="36">
        <v>7.87</v>
      </c>
      <c r="DX7" s="36">
        <v>7.67</v>
      </c>
      <c r="DY7" s="36">
        <v>8.4</v>
      </c>
      <c r="DZ7" s="36">
        <v>9.7100000000000009</v>
      </c>
      <c r="EA7" s="36">
        <v>10.71</v>
      </c>
      <c r="EB7" s="36">
        <v>12.42</v>
      </c>
      <c r="EC7" s="36">
        <v>1.65</v>
      </c>
      <c r="ED7" s="36">
        <v>0.87</v>
      </c>
      <c r="EE7" s="36">
        <v>0.56999999999999995</v>
      </c>
      <c r="EF7" s="36">
        <v>0.64</v>
      </c>
      <c r="EG7" s="36">
        <v>0.72</v>
      </c>
      <c r="EH7" s="36">
        <v>0.9</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2016-02-24T06:34:09Z</cp:lastPrinted>
  <dcterms:created xsi:type="dcterms:W3CDTF">2016-01-18T04:50:56Z</dcterms:created>
  <dcterms:modified xsi:type="dcterms:W3CDTF">2016-02-24T06:34:09Z</dcterms:modified>
</cp:coreProperties>
</file>