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AD10" i="4" s="1"/>
  <c r="P6" i="5"/>
  <c r="W10" i="4" s="1"/>
  <c r="O6" i="5"/>
  <c r="N6" i="5"/>
  <c r="I10" i="4" s="1"/>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P10" i="4"/>
  <c r="BB8" i="4"/>
  <c r="AT8" i="4"/>
  <c r="AL8" i="4"/>
  <c r="P8" i="4"/>
  <c r="I8" i="4"/>
  <c r="B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<sst xmlns="http://schemas.openxmlformats.org/spreadsheetml/2006/main" count="225" uniqueCount="110">
  <si>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</si>
  <si>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</si>
  <si>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</si>
  <si>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</si>
  <si>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</si>
  <si>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</si>
  <si>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</si>
  <si>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</si>
  <si>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</si>
  <si>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</si>
  <si>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</si>
  <si>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</si>
  <si>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</si>
  <si>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</si>
  <si>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</si>
  <si>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</si>
  <si>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</si>
  <si>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</si>
  <si>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</si>
  <si>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</si>
  <si>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</si>
  <si>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</si>
  <si>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</si>
  <si>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</si>
  <si>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</si>
  <si>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</si>
  <si>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</si>
  <si>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</si>
  <si>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</si>
  <si>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</si>
  <si>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</si>
  <si>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</si>
  <si>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</si>
  <si>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</si>
  <si>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</si>
  <si>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</si>
  <si>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</si>
  <si>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</si>
  <si>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</si>
  <si>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</si>
  <si>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</si>
  <si>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</si>
  <si>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</si>
  <si>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</si>
  <si>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</si>
  <si>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</si>
  <si>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</si>
  <si>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</si>
  <si>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</si>
  <si>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</si>
  <si>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</si>
  <si>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</si>
  <si>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</si>
  <si>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</si>
  <si>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</si>
  <si>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</si>
  <si>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</si>
  <si>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</si>
  <si>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</si>
  <si>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</si>
  <si>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</si>
  <si>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</si>
  <si>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</si>
  <si>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</si>
  <si>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</si>
  <si>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</si>
  <si>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</si>
  <si>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</si>
  <si>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</si>
  <si>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</si>
  <si>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</si>
  <si>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</si>
  <si>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</si>
  <si>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</si>
  <si>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</si>
  <si>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</si>
  <si>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</si>
  <si>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</si>
  <si>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</si>
  <si>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</si>
  <si>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</si>
  <si>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</si>
  <si>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</si>
  <si>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</si>
  <si>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</si>
  <si>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</si>
  <si>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</si>
  <si>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</si>
  <si>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</si>
  <si>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</si>
  <si>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</si>
  <si>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</si>
  <si>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</si>
  <si>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</si>
  <si>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</si>
  <si>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</si>
  <si>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三木市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</si>
  <si>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</si>
  <si>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</si>
  <si>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</si>
  <si>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</si>
  <si>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</si>
  <si>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</si>
  <si>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</si>
  <si>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</si>
  <si>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</si>
  <si>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</si>
  <si>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特定環境保全公共下水道について、類似団体平均と比較すると、①経常収支比率・⑧水洗化率が類似団体よりもやや下回っているものの、②累積欠損率はゼロであり、③流動化率・⑤経費回収率・⑥汚水処理原価は類似団体より上回っていることから、総合的には類似団体平均値と近いものになっている。　　　　　　　　　　　　　　　　　　　今後、類似団体より下回っている水洗化率について、普及啓発等により水洗化率向上に取り組み、下水道使用料収入の増加による経常収支比率の改善に取り組む必要がある。また、経常収支比率の改善のため、更なる維持管理コストの軽減が必要である。　　　　　　　　　　　　　　　　　　　　なお、特定環境保全公共下水道は単独で処理施設を持たず、加古川上流流域下水道施設で共同処理を行っているため、⑦施設利用率は該当が無い。</t>
    <rPh sb="0" eb="2">
      <t>トクテイ</t>
    </rPh>
    <rPh sb="2" eb="4">
      <t>カンキョウ</t>
    </rPh>
    <rPh sb="4" eb="6">
      <t>ホゼン</t>
    </rPh>
    <rPh sb="6" eb="8">
      <t>コウキョウ</t>
    </rPh>
    <rPh sb="8" eb="11">
      <t>ゲスイドウ</t>
    </rPh>
    <rPh sb="16" eb="18">
      <t>ルイジ</t>
    </rPh>
    <rPh sb="18" eb="20">
      <t>ダンタイ</t>
    </rPh>
    <rPh sb="20" eb="22">
      <t>ヘイキン</t>
    </rPh>
    <rPh sb="23" eb="25">
      <t>ヒカク</t>
    </rPh>
    <rPh sb="30" eb="32">
      <t>ケイジョウ</t>
    </rPh>
    <rPh sb="32" eb="34">
      <t>シュウシ</t>
    </rPh>
    <rPh sb="34" eb="36">
      <t>ヒリツ</t>
    </rPh>
    <rPh sb="38" eb="41">
      <t>スイセンカ</t>
    </rPh>
    <rPh sb="41" eb="42">
      <t>リツ</t>
    </rPh>
    <rPh sb="43" eb="45">
      <t>ルイジ</t>
    </rPh>
    <rPh sb="45" eb="47">
      <t>ダンタイ</t>
    </rPh>
    <rPh sb="52" eb="54">
      <t>シタマワ</t>
    </rPh>
    <rPh sb="63" eb="65">
      <t>ルイセキ</t>
    </rPh>
    <rPh sb="65" eb="67">
      <t>ケッソン</t>
    </rPh>
    <rPh sb="67" eb="68">
      <t>リツ</t>
    </rPh>
    <rPh sb="76" eb="79">
      <t>リュウドウカ</t>
    </rPh>
    <rPh sb="79" eb="80">
      <t>リツ</t>
    </rPh>
    <rPh sb="82" eb="84">
      <t>ケイヒ</t>
    </rPh>
    <rPh sb="84" eb="86">
      <t>カイシュウ</t>
    </rPh>
    <rPh sb="86" eb="87">
      <t>リツ</t>
    </rPh>
    <rPh sb="89" eb="91">
      <t>オスイ</t>
    </rPh>
    <rPh sb="91" eb="93">
      <t>ショリ</t>
    </rPh>
    <rPh sb="93" eb="95">
      <t>ゲンカ</t>
    </rPh>
    <rPh sb="96" eb="98">
      <t>ルイジ</t>
    </rPh>
    <rPh sb="98" eb="100">
      <t>ダンタイ</t>
    </rPh>
    <rPh sb="102" eb="104">
      <t>ウワマワ</t>
    </rPh>
    <rPh sb="113" eb="116">
      <t>ソウゴウテキ</t>
    </rPh>
    <rPh sb="118" eb="120">
      <t>ルイジ</t>
    </rPh>
    <rPh sb="120" eb="122">
      <t>ダンタイ</t>
    </rPh>
    <rPh sb="122" eb="124">
      <t>ヘイキン</t>
    </rPh>
    <rPh sb="124" eb="125">
      <t>チ</t>
    </rPh>
    <rPh sb="126" eb="127">
      <t>チカ</t>
    </rPh>
    <rPh sb="156" eb="158">
      <t>コンゴ</t>
    </rPh>
    <rPh sb="159" eb="161">
      <t>ルイジ</t>
    </rPh>
    <rPh sb="161" eb="163">
      <t>ダンタイ</t>
    </rPh>
    <rPh sb="165" eb="167">
      <t>シタマワ</t>
    </rPh>
    <rPh sb="171" eb="174">
      <t>スイセンカ</t>
    </rPh>
    <rPh sb="174" eb="175">
      <t>リツ</t>
    </rPh>
    <rPh sb="180" eb="182">
      <t>フキュウ</t>
    </rPh>
    <rPh sb="182" eb="184">
      <t>ケイハツ</t>
    </rPh>
    <rPh sb="184" eb="185">
      <t>トウ</t>
    </rPh>
    <rPh sb="188" eb="191">
      <t>スイセンカ</t>
    </rPh>
    <rPh sb="191" eb="192">
      <t>リツ</t>
    </rPh>
    <rPh sb="192" eb="194">
      <t>コウジョウ</t>
    </rPh>
    <rPh sb="195" eb="196">
      <t>ト</t>
    </rPh>
    <rPh sb="197" eb="198">
      <t>ク</t>
    </rPh>
    <rPh sb="200" eb="203">
      <t>ゲスイドウ</t>
    </rPh>
    <rPh sb="203" eb="206">
      <t>シヨウリョウ</t>
    </rPh>
    <rPh sb="206" eb="208">
      <t>シュウニュウ</t>
    </rPh>
    <rPh sb="209" eb="211">
      <t>ゾウカ</t>
    </rPh>
    <rPh sb="214" eb="216">
      <t>ケイジョウ</t>
    </rPh>
    <rPh sb="216" eb="218">
      <t>シュウシ</t>
    </rPh>
    <rPh sb="218" eb="220">
      <t>ヒリツ</t>
    </rPh>
    <rPh sb="221" eb="223">
      <t>カイゼン</t>
    </rPh>
    <rPh sb="224" eb="225">
      <t>ト</t>
    </rPh>
    <rPh sb="226" eb="227">
      <t>ク</t>
    </rPh>
    <rPh sb="228" eb="230">
      <t>ヒツヨウ</t>
    </rPh>
    <rPh sb="237" eb="239">
      <t>ケイジョウ</t>
    </rPh>
    <rPh sb="239" eb="241">
      <t>シュウシ</t>
    </rPh>
    <rPh sb="241" eb="243">
      <t>ヒリツ</t>
    </rPh>
    <rPh sb="244" eb="246">
      <t>カイゼン</t>
    </rPh>
    <rPh sb="250" eb="251">
      <t>サラ</t>
    </rPh>
    <rPh sb="253" eb="255">
      <t>イジ</t>
    </rPh>
    <rPh sb="255" eb="257">
      <t>カンリ</t>
    </rPh>
    <rPh sb="261" eb="263">
      <t>ケイゲン</t>
    </rPh>
    <rPh sb="264" eb="266">
      <t>ヒツヨウ</t>
    </rPh>
    <rPh sb="293" eb="295">
      <t>トクテイ</t>
    </rPh>
    <rPh sb="295" eb="297">
      <t>カンキョウ</t>
    </rPh>
    <rPh sb="297" eb="299">
      <t>ホゼン</t>
    </rPh>
    <rPh sb="299" eb="301">
      <t>コウキョウ</t>
    </rPh>
    <rPh sb="301" eb="304">
      <t>ゲスイドウ</t>
    </rPh>
    <rPh sb="305" eb="307">
      <t>タンドク</t>
    </rPh>
    <rPh sb="308" eb="310">
      <t>ショリ</t>
    </rPh>
    <rPh sb="310" eb="312">
      <t>シセツ</t>
    </rPh>
    <rPh sb="313" eb="314">
      <t>モ</t>
    </rPh>
    <rPh sb="317" eb="320">
      <t>カコガワ</t>
    </rPh>
    <rPh sb="320" eb="322">
      <t>ジョウリュウ</t>
    </rPh>
    <rPh sb="322" eb="324">
      <t>リュウイキ</t>
    </rPh>
    <rPh sb="324" eb="327">
      <t>ゲスイドウ</t>
    </rPh>
    <rPh sb="327" eb="329">
      <t>シセツ</t>
    </rPh>
    <rPh sb="330" eb="332">
      <t>キョウドウ</t>
    </rPh>
    <rPh sb="332" eb="334">
      <t>ショリ</t>
    </rPh>
    <rPh sb="335" eb="336">
      <t>オコナ</t>
    </rPh>
    <rPh sb="344" eb="346">
      <t>シセツ</t>
    </rPh>
    <rPh sb="346" eb="349">
      <t>リヨウリツ</t>
    </rPh>
    <rPh sb="350" eb="352">
      <t>ガイトウ</t>
    </rPh>
    <rPh sb="353" eb="354">
      <t>ナ</t>
    </rPh>
    <phoneticPr fontId="4"/>
  </si>
  <si>
    <t>特定環境保全公共下水道事業は旧三木市で平成２年６月に供用を開始し現在に至っているが、現時点で老朽化対策が必要な程度に年数が経過した管渠は無い。　　　　　　　　　　　　　　　　　　　　　　　　　　　　　　　　　　　　　　　　　</t>
    <rPh sb="0" eb="2">
      <t>トクテイ</t>
    </rPh>
    <rPh sb="2" eb="4">
      <t>カンキョウ</t>
    </rPh>
    <rPh sb="4" eb="6">
      <t>ホゼン</t>
    </rPh>
    <rPh sb="6" eb="8">
      <t>コウキョウ</t>
    </rPh>
    <rPh sb="8" eb="11">
      <t>ゲスイドウ</t>
    </rPh>
    <rPh sb="11" eb="13">
      <t>ジギョウ</t>
    </rPh>
    <rPh sb="14" eb="15">
      <t>キュウ</t>
    </rPh>
    <rPh sb="15" eb="18">
      <t>ミキシ</t>
    </rPh>
    <rPh sb="19" eb="21">
      <t>ヘイセイ</t>
    </rPh>
    <rPh sb="22" eb="23">
      <t>ネン</t>
    </rPh>
    <rPh sb="24" eb="25">
      <t>ガツ</t>
    </rPh>
    <rPh sb="26" eb="28">
      <t>キョウヨウ</t>
    </rPh>
    <rPh sb="29" eb="31">
      <t>カイシ</t>
    </rPh>
    <rPh sb="32" eb="34">
      <t>ゲンザイ</t>
    </rPh>
    <rPh sb="35" eb="36">
      <t>イタ</t>
    </rPh>
    <rPh sb="42" eb="45">
      <t>ゲンジテン</t>
    </rPh>
    <rPh sb="46" eb="49">
      <t>ロウキュウカ</t>
    </rPh>
    <rPh sb="49" eb="51">
      <t>タイサク</t>
    </rPh>
    <rPh sb="52" eb="54">
      <t>ヒツヨウ</t>
    </rPh>
    <rPh sb="55" eb="57">
      <t>テイド</t>
    </rPh>
    <rPh sb="58" eb="60">
      <t>ネンスウ</t>
    </rPh>
    <rPh sb="61" eb="63">
      <t>ケイカ</t>
    </rPh>
    <rPh sb="65" eb="67">
      <t>カンキョ</t>
    </rPh>
    <rPh sb="68" eb="69">
      <t>ナイジカンリケイゲンヒツヨウトクテイカンキョウホゼンコウキョウゲスイドウタンドクショリシセツモカコガワジョウリュウリュウイキゲスイドウシセツキョウドウショリオコナシセツリヨウリツガイトウナ</t>
    </rPh>
    <phoneticPr fontId="4"/>
  </si>
  <si>
    <t>類似団体と比較すると水洗化率が低いため、水洗化率を上げることにより下水道使用料収入の増加による経常収支比率の改善にも繋がり、また、公共用水域の水質保全の観点からも水洗化率を上げる取り組みが必要である。　　　　　　　　　　　　　　　　　　　　　　　　　　　　　　　　　　　　現時点では老朽化対策が必要となる程度に年数が経過した管渠は無く老朽化対策が開始されていないが、今後の老朽化対策に向けての計画的な準備をしておく必要がある。</t>
    <rPh sb="0" eb="2">
      <t>ルイジ</t>
    </rPh>
    <rPh sb="2" eb="4">
      <t>ダンタイ</t>
    </rPh>
    <rPh sb="5" eb="7">
      <t>ヒカク</t>
    </rPh>
    <rPh sb="10" eb="13">
      <t>スイセンカ</t>
    </rPh>
    <rPh sb="13" eb="14">
      <t>リツ</t>
    </rPh>
    <rPh sb="15" eb="16">
      <t>ヒク</t>
    </rPh>
    <rPh sb="20" eb="23">
      <t>スイセンカ</t>
    </rPh>
    <rPh sb="23" eb="24">
      <t>リツ</t>
    </rPh>
    <rPh sb="25" eb="26">
      <t>ア</t>
    </rPh>
    <rPh sb="33" eb="36">
      <t>ゲスイドウ</t>
    </rPh>
    <rPh sb="36" eb="39">
      <t>シヨウリョウ</t>
    </rPh>
    <rPh sb="39" eb="41">
      <t>シュウニュウ</t>
    </rPh>
    <rPh sb="42" eb="44">
      <t>ゾウカ</t>
    </rPh>
    <rPh sb="47" eb="49">
      <t>ケイジョウ</t>
    </rPh>
    <rPh sb="49" eb="51">
      <t>シュウシ</t>
    </rPh>
    <rPh sb="51" eb="53">
      <t>ヒリツ</t>
    </rPh>
    <rPh sb="54" eb="56">
      <t>カイゼン</t>
    </rPh>
    <rPh sb="58" eb="59">
      <t>ツナ</t>
    </rPh>
    <rPh sb="65" eb="68">
      <t>コウキョウヨウ</t>
    </rPh>
    <rPh sb="68" eb="70">
      <t>スイイキ</t>
    </rPh>
    <rPh sb="71" eb="73">
      <t>スイシツ</t>
    </rPh>
    <rPh sb="73" eb="75">
      <t>ホゼン</t>
    </rPh>
    <rPh sb="76" eb="78">
      <t>カンテン</t>
    </rPh>
    <rPh sb="81" eb="84">
      <t>スイセンカ</t>
    </rPh>
    <rPh sb="84" eb="85">
      <t>リツ</t>
    </rPh>
    <rPh sb="86" eb="87">
      <t>ア</t>
    </rPh>
    <rPh sb="89" eb="90">
      <t>ト</t>
    </rPh>
    <rPh sb="91" eb="92">
      <t>ク</t>
    </rPh>
    <rPh sb="94" eb="96">
      <t>ヒツヨウ</t>
    </rPh>
    <rPh sb="136" eb="139">
      <t>ゲンジテン</t>
    </rPh>
    <rPh sb="141" eb="144">
      <t>ロウキュウカ</t>
    </rPh>
    <rPh sb="144" eb="146">
      <t>タイサク</t>
    </rPh>
    <rPh sb="147" eb="149">
      <t>ヒツヨウ</t>
    </rPh>
    <rPh sb="152" eb="154">
      <t>テイド</t>
    </rPh>
    <rPh sb="155" eb="157">
      <t>ネンスウ</t>
    </rPh>
    <rPh sb="158" eb="160">
      <t>ケイカ</t>
    </rPh>
    <rPh sb="162" eb="164">
      <t>カンキョ</t>
    </rPh>
    <rPh sb="165" eb="166">
      <t>ナ</t>
    </rPh>
    <rPh sb="167" eb="170">
      <t>ロウキュウカ</t>
    </rPh>
    <rPh sb="170" eb="172">
      <t>タイサク</t>
    </rPh>
    <rPh sb="173" eb="175">
      <t>カイシ</t>
    </rPh>
    <rPh sb="183" eb="185">
      <t>コンゴ</t>
    </rPh>
    <rPh sb="186" eb="189">
      <t>ロウキュウカ</t>
    </rPh>
    <rPh sb="189" eb="191">
      <t>タイサク</t>
    </rPh>
    <rPh sb="192" eb="193">
      <t>ム</t>
    </rPh>
    <rPh sb="196" eb="199">
      <t>ケイカクテキ</t>
    </rPh>
    <rPh sb="200" eb="202">
      <t>ジュンビ</t>
    </rPh>
    <rPh sb="207" eb="20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</si>
</sst>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2253824"/>
        <c:axId val="17082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162253824"/>
        <c:axId val="170825984"/>
      </c:lineChart>
      <c:dateAx>
        <c:axId val="162253824"/>
        <c:scaling>
          <c:orientation val="minMax"/>
        </c:scaling>
        <c:delete val="1"/>
        <c:axPos val="b"/>
        <c:numFmt formatCode="ge" sourceLinked="1"/>
        <c:majorTickMark val="none"/>
        <c:minorTickMark val="none"/>
        <c:tickLblPos val="none"/>
        <c:crossAx val="170825984"/>
        <c:crosses val="autoZero"/>
        <c:auto val="1"/>
        <c:lblOffset val="100"/>
        <c:baseTimeUnit val="years"/>
      </c:dateAx>
      <c:valAx>
        <c:axId val="17082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25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2203520"/>
        <c:axId val="16221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72.23</c:v>
                </c:pt>
                <c:pt idx="1">
                  <c:v>71.680000000000007</c:v>
                </c:pt>
                <c:pt idx="2">
                  <c:v>64.27</c:v>
                </c:pt>
                <c:pt idx="3">
                  <c:v>58.33</c:v>
                </c:pt>
                <c:pt idx="4">
                  <c:v>62.48</c:v>
                </c:pt>
              </c:numCache>
            </c:numRef>
          </c:val>
          <c:smooth val="0"/>
        </c:ser>
        <c:dLbls>
          <c:showLegendKey val="0"/>
          <c:showVal val="0"/>
          <c:showCatName val="0"/>
          <c:showSerName val="0"/>
          <c:showPercent val="0"/>
          <c:showBubbleSize val="0"/>
        </c:dLbls>
        <c:marker val="1"/>
        <c:smooth val="0"/>
        <c:axId val="162203520"/>
        <c:axId val="162213888"/>
      </c:lineChart>
      <c:dateAx>
        <c:axId val="162203520"/>
        <c:scaling>
          <c:orientation val="minMax"/>
        </c:scaling>
        <c:delete val="1"/>
        <c:axPos val="b"/>
        <c:numFmt formatCode="ge" sourceLinked="1"/>
        <c:majorTickMark val="none"/>
        <c:minorTickMark val="none"/>
        <c:tickLblPos val="none"/>
        <c:crossAx val="162213888"/>
        <c:crosses val="autoZero"/>
        <c:auto val="1"/>
        <c:lblOffset val="100"/>
        <c:baseTimeUnit val="years"/>
      </c:dateAx>
      <c:valAx>
        <c:axId val="16221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20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73.3</c:v>
                </c:pt>
                <c:pt idx="1">
                  <c:v>73.930000000000007</c:v>
                </c:pt>
                <c:pt idx="2">
                  <c:v>75.3</c:v>
                </c:pt>
                <c:pt idx="3">
                  <c:v>75.67</c:v>
                </c:pt>
                <c:pt idx="4">
                  <c:v>77.36</c:v>
                </c:pt>
              </c:numCache>
            </c:numRef>
          </c:val>
        </c:ser>
        <c:dLbls>
          <c:showLegendKey val="0"/>
          <c:showVal val="0"/>
          <c:showCatName val="0"/>
          <c:showSerName val="0"/>
          <c:showPercent val="0"/>
          <c:showBubbleSize val="0"/>
        </c:dLbls>
        <c:gapWidth val="150"/>
        <c:axId val="162227712"/>
        <c:axId val="16222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162227712"/>
        <c:axId val="162229632"/>
      </c:lineChart>
      <c:dateAx>
        <c:axId val="162227712"/>
        <c:scaling>
          <c:orientation val="minMax"/>
        </c:scaling>
        <c:delete val="1"/>
        <c:axPos val="b"/>
        <c:numFmt formatCode="ge" sourceLinked="1"/>
        <c:majorTickMark val="none"/>
        <c:minorTickMark val="none"/>
        <c:tickLblPos val="none"/>
        <c:crossAx val="162229632"/>
        <c:crosses val="autoZero"/>
        <c:auto val="1"/>
        <c:lblOffset val="100"/>
        <c:baseTimeUnit val="years"/>
      </c:dateAx>
      <c:valAx>
        <c:axId val="16222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22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103.06</c:v>
                </c:pt>
                <c:pt idx="1">
                  <c:v>101.76</c:v>
                </c:pt>
                <c:pt idx="2">
                  <c:v>103.84</c:v>
                </c:pt>
                <c:pt idx="3">
                  <c:v>102.16</c:v>
                </c:pt>
                <c:pt idx="4">
                  <c:v>100.06</c:v>
                </c:pt>
              </c:numCache>
            </c:numRef>
          </c:val>
        </c:ser>
        <c:dLbls>
          <c:showLegendKey val="0"/>
          <c:showVal val="0"/>
          <c:showCatName val="0"/>
          <c:showSerName val="0"/>
          <c:showPercent val="0"/>
          <c:showBubbleSize val="0"/>
        </c:dLbls>
        <c:gapWidth val="150"/>
        <c:axId val="205129600"/>
        <c:axId val="20513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90.33</c:v>
                </c:pt>
                <c:pt idx="1">
                  <c:v>91.52</c:v>
                </c:pt>
                <c:pt idx="2">
                  <c:v>94.73</c:v>
                </c:pt>
                <c:pt idx="3">
                  <c:v>96.59</c:v>
                </c:pt>
                <c:pt idx="4">
                  <c:v>101.24</c:v>
                </c:pt>
              </c:numCache>
            </c:numRef>
          </c:val>
          <c:smooth val="0"/>
        </c:ser>
        <c:dLbls>
          <c:showLegendKey val="0"/>
          <c:showVal val="0"/>
          <c:showCatName val="0"/>
          <c:showSerName val="0"/>
          <c:showPercent val="0"/>
          <c:showBubbleSize val="0"/>
        </c:dLbls>
        <c:marker val="1"/>
        <c:smooth val="0"/>
        <c:axId val="205129600"/>
        <c:axId val="205131136"/>
      </c:lineChart>
      <c:dateAx>
        <c:axId val="205129600"/>
        <c:scaling>
          <c:orientation val="minMax"/>
        </c:scaling>
        <c:delete val="1"/>
        <c:axPos val="b"/>
        <c:numFmt formatCode="ge" sourceLinked="1"/>
        <c:majorTickMark val="none"/>
        <c:minorTickMark val="none"/>
        <c:tickLblPos val="none"/>
        <c:crossAx val="205131136"/>
        <c:crosses val="autoZero"/>
        <c:auto val="1"/>
        <c:lblOffset val="100"/>
        <c:baseTimeUnit val="years"/>
      </c:dateAx>
      <c:valAx>
        <c:axId val="2051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2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5.16</c:v>
                </c:pt>
                <c:pt idx="1">
                  <c:v>6.35</c:v>
                </c:pt>
                <c:pt idx="2">
                  <c:v>7.54</c:v>
                </c:pt>
                <c:pt idx="3">
                  <c:v>8.6999999999999993</c:v>
                </c:pt>
                <c:pt idx="4">
                  <c:v>15.93</c:v>
                </c:pt>
              </c:numCache>
            </c:numRef>
          </c:val>
        </c:ser>
        <c:dLbls>
          <c:showLegendKey val="0"/>
          <c:showVal val="0"/>
          <c:showCatName val="0"/>
          <c:showSerName val="0"/>
          <c:showPercent val="0"/>
          <c:showBubbleSize val="0"/>
        </c:dLbls>
        <c:gapWidth val="150"/>
        <c:axId val="54432512"/>
        <c:axId val="5443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11.43</c:v>
                </c:pt>
                <c:pt idx="1">
                  <c:v>11.86</c:v>
                </c:pt>
                <c:pt idx="2">
                  <c:v>12.99</c:v>
                </c:pt>
                <c:pt idx="3">
                  <c:v>13.6</c:v>
                </c:pt>
                <c:pt idx="4">
                  <c:v>22.34</c:v>
                </c:pt>
              </c:numCache>
            </c:numRef>
          </c:val>
          <c:smooth val="0"/>
        </c:ser>
        <c:dLbls>
          <c:showLegendKey val="0"/>
          <c:showVal val="0"/>
          <c:showCatName val="0"/>
          <c:showSerName val="0"/>
          <c:showPercent val="0"/>
          <c:showBubbleSize val="0"/>
        </c:dLbls>
        <c:marker val="1"/>
        <c:smooth val="0"/>
        <c:axId val="54432512"/>
        <c:axId val="54434432"/>
      </c:lineChart>
      <c:dateAx>
        <c:axId val="54432512"/>
        <c:scaling>
          <c:orientation val="minMax"/>
        </c:scaling>
        <c:delete val="1"/>
        <c:axPos val="b"/>
        <c:numFmt formatCode="ge" sourceLinked="1"/>
        <c:majorTickMark val="none"/>
        <c:minorTickMark val="none"/>
        <c:tickLblPos val="none"/>
        <c:crossAx val="54434432"/>
        <c:crosses val="autoZero"/>
        <c:auto val="1"/>
        <c:lblOffset val="100"/>
        <c:baseTimeUnit val="years"/>
      </c:dateAx>
      <c:valAx>
        <c:axId val="5443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4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4444416"/>
        <c:axId val="5444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54444416"/>
        <c:axId val="54446336"/>
      </c:lineChart>
      <c:dateAx>
        <c:axId val="54444416"/>
        <c:scaling>
          <c:orientation val="minMax"/>
        </c:scaling>
        <c:delete val="1"/>
        <c:axPos val="b"/>
        <c:numFmt formatCode="ge" sourceLinked="1"/>
        <c:majorTickMark val="none"/>
        <c:minorTickMark val="none"/>
        <c:tickLblPos val="none"/>
        <c:crossAx val="54446336"/>
        <c:crosses val="autoZero"/>
        <c:auto val="1"/>
        <c:lblOffset val="100"/>
        <c:baseTimeUnit val="years"/>
      </c:dateAx>
      <c:valAx>
        <c:axId val="5444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44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9464704"/>
        <c:axId val="13946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245.23</c:v>
                </c:pt>
                <c:pt idx="1">
                  <c:v>243.86</c:v>
                </c:pt>
                <c:pt idx="2">
                  <c:v>236.15</c:v>
                </c:pt>
                <c:pt idx="3">
                  <c:v>232.81</c:v>
                </c:pt>
                <c:pt idx="4">
                  <c:v>184.13</c:v>
                </c:pt>
              </c:numCache>
            </c:numRef>
          </c:val>
          <c:smooth val="0"/>
        </c:ser>
        <c:dLbls>
          <c:showLegendKey val="0"/>
          <c:showVal val="0"/>
          <c:showCatName val="0"/>
          <c:showSerName val="0"/>
          <c:showPercent val="0"/>
          <c:showBubbleSize val="0"/>
        </c:dLbls>
        <c:marker val="1"/>
        <c:smooth val="0"/>
        <c:axId val="139464704"/>
        <c:axId val="139466624"/>
      </c:lineChart>
      <c:dateAx>
        <c:axId val="139464704"/>
        <c:scaling>
          <c:orientation val="minMax"/>
        </c:scaling>
        <c:delete val="1"/>
        <c:axPos val="b"/>
        <c:numFmt formatCode="ge" sourceLinked="1"/>
        <c:majorTickMark val="none"/>
        <c:minorTickMark val="none"/>
        <c:tickLblPos val="none"/>
        <c:crossAx val="139466624"/>
        <c:crosses val="autoZero"/>
        <c:auto val="1"/>
        <c:lblOffset val="100"/>
        <c:baseTimeUnit val="years"/>
      </c:dateAx>
      <c:valAx>
        <c:axId val="13946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46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637.12</c:v>
                </c:pt>
                <c:pt idx="1">
                  <c:v>814.19</c:v>
                </c:pt>
                <c:pt idx="2">
                  <c:v>643.01</c:v>
                </c:pt>
                <c:pt idx="3">
                  <c:v>1182</c:v>
                </c:pt>
                <c:pt idx="4">
                  <c:v>66.680000000000007</c:v>
                </c:pt>
              </c:numCache>
            </c:numRef>
          </c:val>
        </c:ser>
        <c:dLbls>
          <c:showLegendKey val="0"/>
          <c:showVal val="0"/>
          <c:showCatName val="0"/>
          <c:showSerName val="0"/>
          <c:showPercent val="0"/>
          <c:showBubbleSize val="0"/>
        </c:dLbls>
        <c:gapWidth val="150"/>
        <c:axId val="139480448"/>
        <c:axId val="1395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477.59</c:v>
                </c:pt>
                <c:pt idx="1">
                  <c:v>341.28</c:v>
                </c:pt>
                <c:pt idx="2">
                  <c:v>243.58</c:v>
                </c:pt>
                <c:pt idx="3">
                  <c:v>290.19</c:v>
                </c:pt>
                <c:pt idx="4">
                  <c:v>63.22</c:v>
                </c:pt>
              </c:numCache>
            </c:numRef>
          </c:val>
          <c:smooth val="0"/>
        </c:ser>
        <c:dLbls>
          <c:showLegendKey val="0"/>
          <c:showVal val="0"/>
          <c:showCatName val="0"/>
          <c:showSerName val="0"/>
          <c:showPercent val="0"/>
          <c:showBubbleSize val="0"/>
        </c:dLbls>
        <c:marker val="1"/>
        <c:smooth val="0"/>
        <c:axId val="139480448"/>
        <c:axId val="139503104"/>
      </c:lineChart>
      <c:dateAx>
        <c:axId val="139480448"/>
        <c:scaling>
          <c:orientation val="minMax"/>
        </c:scaling>
        <c:delete val="1"/>
        <c:axPos val="b"/>
        <c:numFmt formatCode="ge" sourceLinked="1"/>
        <c:majorTickMark val="none"/>
        <c:minorTickMark val="none"/>
        <c:tickLblPos val="none"/>
        <c:crossAx val="139503104"/>
        <c:crosses val="autoZero"/>
        <c:auto val="1"/>
        <c:lblOffset val="100"/>
        <c:baseTimeUnit val="years"/>
      </c:dateAx>
      <c:valAx>
        <c:axId val="13950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48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1668.24</c:v>
                </c:pt>
                <c:pt idx="1">
                  <c:v>1462.03</c:v>
                </c:pt>
                <c:pt idx="2">
                  <c:v>1244.53</c:v>
                </c:pt>
                <c:pt idx="3">
                  <c:v>1306.9100000000001</c:v>
                </c:pt>
                <c:pt idx="4">
                  <c:v>314.91000000000003</c:v>
                </c:pt>
              </c:numCache>
            </c:numRef>
          </c:val>
        </c:ser>
        <c:dLbls>
          <c:showLegendKey val="0"/>
          <c:showVal val="0"/>
          <c:showCatName val="0"/>
          <c:showSerName val="0"/>
          <c:showPercent val="0"/>
          <c:showBubbleSize val="0"/>
        </c:dLbls>
        <c:gapWidth val="150"/>
        <c:axId val="139512832"/>
        <c:axId val="13951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139512832"/>
        <c:axId val="139519104"/>
      </c:lineChart>
      <c:dateAx>
        <c:axId val="139512832"/>
        <c:scaling>
          <c:orientation val="minMax"/>
        </c:scaling>
        <c:delete val="1"/>
        <c:axPos val="b"/>
        <c:numFmt formatCode="ge" sourceLinked="1"/>
        <c:majorTickMark val="none"/>
        <c:minorTickMark val="none"/>
        <c:tickLblPos val="none"/>
        <c:crossAx val="139519104"/>
        <c:crosses val="autoZero"/>
        <c:auto val="1"/>
        <c:lblOffset val="100"/>
        <c:baseTimeUnit val="years"/>
      </c:dateAx>
      <c:valAx>
        <c:axId val="13951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1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72.569999999999993</c:v>
                </c:pt>
                <c:pt idx="1">
                  <c:v>75.989999999999995</c:v>
                </c:pt>
                <c:pt idx="2">
                  <c:v>79.14</c:v>
                </c:pt>
                <c:pt idx="3">
                  <c:v>70.989999999999995</c:v>
                </c:pt>
                <c:pt idx="4">
                  <c:v>70.709999999999994</c:v>
                </c:pt>
              </c:numCache>
            </c:numRef>
          </c:val>
        </c:ser>
        <c:dLbls>
          <c:showLegendKey val="0"/>
          <c:showVal val="0"/>
          <c:showCatName val="0"/>
          <c:showSerName val="0"/>
          <c:showPercent val="0"/>
          <c:showBubbleSize val="0"/>
        </c:dLbls>
        <c:gapWidth val="150"/>
        <c:axId val="143616640"/>
        <c:axId val="15938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143616640"/>
        <c:axId val="159388416"/>
      </c:lineChart>
      <c:dateAx>
        <c:axId val="143616640"/>
        <c:scaling>
          <c:orientation val="minMax"/>
        </c:scaling>
        <c:delete val="1"/>
        <c:axPos val="b"/>
        <c:numFmt formatCode="ge" sourceLinked="1"/>
        <c:majorTickMark val="none"/>
        <c:minorTickMark val="none"/>
        <c:tickLblPos val="none"/>
        <c:crossAx val="159388416"/>
        <c:crosses val="autoZero"/>
        <c:auto val="1"/>
        <c:lblOffset val="100"/>
        <c:baseTimeUnit val="years"/>
      </c:dateAx>
      <c:valAx>
        <c:axId val="15938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61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232.92</c:v>
                </c:pt>
                <c:pt idx="1">
                  <c:v>221.66</c:v>
                </c:pt>
                <c:pt idx="2">
                  <c:v>211.85</c:v>
                </c:pt>
                <c:pt idx="3">
                  <c:v>235.45</c:v>
                </c:pt>
                <c:pt idx="4">
                  <c:v>235.5</c:v>
                </c:pt>
              </c:numCache>
            </c:numRef>
          </c:val>
        </c:ser>
        <c:dLbls>
          <c:showLegendKey val="0"/>
          <c:showVal val="0"/>
          <c:showCatName val="0"/>
          <c:showSerName val="0"/>
          <c:showPercent val="0"/>
          <c:showBubbleSize val="0"/>
        </c:dLbls>
        <c:gapWidth val="150"/>
        <c:axId val="159414528"/>
        <c:axId val="15941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159414528"/>
        <c:axId val="159416704"/>
      </c:lineChart>
      <c:dateAx>
        <c:axId val="159414528"/>
        <c:scaling>
          <c:orientation val="minMax"/>
        </c:scaling>
        <c:delete val="1"/>
        <c:axPos val="b"/>
        <c:numFmt formatCode="ge" sourceLinked="1"/>
        <c:majorTickMark val="none"/>
        <c:minorTickMark val="none"/>
        <c:tickLblPos val="none"/>
        <c:crossAx val="159416704"/>
        <c:crosses val="autoZero"/>
        <c:auto val="1"/>
        <c:lblOffset val="100"/>
        <c:baseTimeUnit val="years"/>
      </c:dateAx>
      <c:valAx>
        <c:axId val="15941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1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【62.68】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1" zoomScaleNormal="100" workbookViewId="0">
      <selection activeCell="AH1" sqref="AH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三木市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79763</v>
      </c>
      <c r="AM8" s="64"/>
      <c r="AN8" s="64"/>
      <c r="AO8" s="64"/>
      <c r="AP8" s="64"/>
      <c r="AQ8" s="64"/>
      <c r="AR8" s="64"/>
      <c r="AS8" s="64"/>
      <c r="AT8" s="63">
        <f>データ!S6</f>
        <v>176.51</v>
      </c>
      <c r="AU8" s="63"/>
      <c r="AV8" s="63"/>
      <c r="AW8" s="63"/>
      <c r="AX8" s="63"/>
      <c r="AY8" s="63"/>
      <c r="AZ8" s="63"/>
      <c r="BA8" s="63"/>
      <c r="BB8" s="63">
        <f>データ!T6</f>
        <v>451.89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39.56</v>
      </c>
      <c r="J10" s="63"/>
      <c r="K10" s="63"/>
      <c r="L10" s="63"/>
      <c r="M10" s="63"/>
      <c r="N10" s="63"/>
      <c r="O10" s="63"/>
      <c r="P10" s="63">
        <f>データ!O6</f>
        <v>11.63</v>
      </c>
      <c r="Q10" s="63"/>
      <c r="R10" s="63"/>
      <c r="S10" s="63"/>
      <c r="T10" s="63"/>
      <c r="U10" s="63"/>
      <c r="V10" s="63"/>
      <c r="W10" s="63">
        <f>データ!P6</f>
        <v>85.1</v>
      </c>
      <c r="X10" s="63"/>
      <c r="Y10" s="63"/>
      <c r="Z10" s="63"/>
      <c r="AA10" s="63"/>
      <c r="AB10" s="63"/>
      <c r="AC10" s="63"/>
      <c r="AD10" s="64">
        <f>データ!Q6</f>
        <v>2592</v>
      </c>
      <c r="AE10" s="64"/>
      <c r="AF10" s="64"/>
      <c r="AG10" s="64"/>
      <c r="AH10" s="64"/>
      <c r="AI10" s="64"/>
      <c r="AJ10" s="64"/>
      <c r="AK10" s="2"/>
      <c r="AL10" s="64">
        <f>データ!U6</f>
        <v>9240</v>
      </c>
      <c r="AM10" s="64"/>
      <c r="AN10" s="64"/>
      <c r="AO10" s="64"/>
      <c r="AP10" s="64"/>
      <c r="AQ10" s="64"/>
      <c r="AR10" s="64"/>
      <c r="AS10" s="64"/>
      <c r="AT10" s="63">
        <f>データ!V6</f>
        <v>4.91</v>
      </c>
      <c r="AU10" s="63"/>
      <c r="AV10" s="63"/>
      <c r="AW10" s="63"/>
      <c r="AX10" s="63"/>
      <c r="AY10" s="63"/>
      <c r="AZ10" s="63"/>
      <c r="BA10" s="63"/>
      <c r="BB10" s="63">
        <f>データ!W6</f>
        <v>1881.87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282154</v>
      </c>
      <c r="D6" s="31">
        <f t="shared" si="3"/>
        <v>46</v>
      </c>
      <c r="E6" s="31">
        <f t="shared" si="3"/>
        <v>17</v>
      </c>
      <c r="F6" s="31">
        <f t="shared" si="3"/>
        <v>4</v>
      </c>
      <c r="G6" s="31">
        <f t="shared" si="3"/>
        <v>0</v>
      </c>
      <c r="H6" s="31" t="str">
        <f t="shared" si="3"/>
        <v>兵庫県　三木市</v>
      </c>
      <c r="I6" s="31" t="str">
        <f t="shared" si="3"/>
        <v>法適用</v>
      </c>
      <c r="J6" s="31" t="str">
        <f t="shared" si="3"/>
        <v>下水道事業</v>
      </c>
      <c r="K6" s="31" t="str">
        <f t="shared" si="3"/>
        <v>特定環境保全公共下水道</v>
      </c>
      <c r="L6" s="31" t="str">
        <f t="shared" si="3"/>
        <v>D2</v>
      </c>
      <c r="M6" s="32" t="str">
        <f t="shared" si="3"/>
        <v>-</v>
      </c>
      <c r="N6" s="32">
        <f t="shared" si="3"/>
        <v>39.56</v>
      </c>
      <c r="O6" s="32">
        <f t="shared" si="3"/>
        <v>11.63</v>
      </c>
      <c r="P6" s="32">
        <f t="shared" si="3"/>
        <v>85.1</v>
      </c>
      <c r="Q6" s="32">
        <f t="shared" si="3"/>
        <v>2592</v>
      </c>
      <c r="R6" s="32">
        <f t="shared" si="3"/>
        <v>79763</v>
      </c>
      <c r="S6" s="32">
        <f t="shared" si="3"/>
        <v>176.51</v>
      </c>
      <c r="T6" s="32">
        <f t="shared" si="3"/>
        <v>451.89</v>
      </c>
      <c r="U6" s="32">
        <f t="shared" si="3"/>
        <v>9240</v>
      </c>
      <c r="V6" s="32">
        <f t="shared" si="3"/>
        <v>4.91</v>
      </c>
      <c r="W6" s="32">
        <f t="shared" si="3"/>
        <v>1881.87</v>
      </c>
      <c r="X6" s="33">
        <f>IF(X7="",NA(),X7)</f>
        <v>103.06</v>
      </c>
      <c r="Y6" s="33">
        <f t="shared" ref="Y6:AG6" si="4">IF(Y7="",NA(),Y7)</f>
        <v>101.76</v>
      </c>
      <c r="Z6" s="33">
        <f t="shared" si="4"/>
        <v>103.84</v>
      </c>
      <c r="AA6" s="33">
        <f t="shared" si="4"/>
        <v>102.16</v>
      </c>
      <c r="AB6" s="33">
        <f t="shared" si="4"/>
        <v>100.06</v>
      </c>
      <c r="AC6" s="33">
        <f t="shared" si="4"/>
        <v>90.33</v>
      </c>
      <c r="AD6" s="33">
        <f t="shared" si="4"/>
        <v>91.52</v>
      </c>
      <c r="AE6" s="33">
        <f t="shared" si="4"/>
        <v>94.73</v>
      </c>
      <c r="AF6" s="33">
        <f t="shared" si="4"/>
        <v>96.59</v>
      </c>
      <c r="AG6" s="33">
        <f t="shared" si="4"/>
        <v>101.24</v>
      </c>
      <c r="AH6" s="32" t="str">
        <f>IF(AH7="","",IF(AH7="-","【-】","【"&amp;SUBSTITUTE(TEXT(AH7,"#,##0.00"),"-","△")&amp;"】"))</f>
        <v>【99.53】</v>
      </c>
      <c r="AI6" s="32">
        <f>IF(AI7="",NA(),AI7)</f>
        <v>0</v>
      </c>
      <c r="AJ6" s="32">
        <f t="shared" ref="AJ6:AR6" si="5">IF(AJ7="",NA(),AJ7)</f>
        <v>0</v>
      </c>
      <c r="AK6" s="32">
        <f t="shared" si="5"/>
        <v>0</v>
      </c>
      <c r="AL6" s="32">
        <f t="shared" si="5"/>
        <v>0</v>
      </c>
      <c r="AM6" s="32">
        <f t="shared" si="5"/>
        <v>0</v>
      </c>
      <c r="AN6" s="33">
        <f t="shared" si="5"/>
        <v>245.23</v>
      </c>
      <c r="AO6" s="33">
        <f t="shared" si="5"/>
        <v>243.86</v>
      </c>
      <c r="AP6" s="33">
        <f t="shared" si="5"/>
        <v>236.15</v>
      </c>
      <c r="AQ6" s="33">
        <f t="shared" si="5"/>
        <v>232.81</v>
      </c>
      <c r="AR6" s="33">
        <f t="shared" si="5"/>
        <v>184.13</v>
      </c>
      <c r="AS6" s="32" t="str">
        <f>IF(AS7="","",IF(AS7="-","【-】","【"&amp;SUBSTITUTE(TEXT(AS7,"#,##0.00"),"-","△")&amp;"】"))</f>
        <v>【154.95】</v>
      </c>
      <c r="AT6" s="33">
        <f>IF(AT7="",NA(),AT7)</f>
        <v>637.12</v>
      </c>
      <c r="AU6" s="33">
        <f t="shared" ref="AU6:BC6" si="6">IF(AU7="",NA(),AU7)</f>
        <v>814.19</v>
      </c>
      <c r="AV6" s="33">
        <f t="shared" si="6"/>
        <v>643.01</v>
      </c>
      <c r="AW6" s="33">
        <f t="shared" si="6"/>
        <v>1182</v>
      </c>
      <c r="AX6" s="33">
        <f t="shared" si="6"/>
        <v>66.680000000000007</v>
      </c>
      <c r="AY6" s="33">
        <f t="shared" si="6"/>
        <v>477.59</v>
      </c>
      <c r="AZ6" s="33">
        <f t="shared" si="6"/>
        <v>341.28</v>
      </c>
      <c r="BA6" s="33">
        <f t="shared" si="6"/>
        <v>243.58</v>
      </c>
      <c r="BB6" s="33">
        <f t="shared" si="6"/>
        <v>290.19</v>
      </c>
      <c r="BC6" s="33">
        <f t="shared" si="6"/>
        <v>63.22</v>
      </c>
      <c r="BD6" s="32" t="str">
        <f>IF(BD7="","",IF(BD7="-","【-】","【"&amp;SUBSTITUTE(TEXT(BD7,"#,##0.00"),"-","△")&amp;"】"))</f>
        <v>【59.45】</v>
      </c>
      <c r="BE6" s="33">
        <f>IF(BE7="",NA(),BE7)</f>
        <v>1668.24</v>
      </c>
      <c r="BF6" s="33">
        <f t="shared" ref="BF6:BN6" si="7">IF(BF7="",NA(),BF7)</f>
        <v>1462.03</v>
      </c>
      <c r="BG6" s="33">
        <f t="shared" si="7"/>
        <v>1244.53</v>
      </c>
      <c r="BH6" s="33">
        <f t="shared" si="7"/>
        <v>1306.9100000000001</v>
      </c>
      <c r="BI6" s="33">
        <f t="shared" si="7"/>
        <v>314.91000000000003</v>
      </c>
      <c r="BJ6" s="33">
        <f t="shared" si="7"/>
        <v>1812.65</v>
      </c>
      <c r="BK6" s="33">
        <f t="shared" si="7"/>
        <v>1764.87</v>
      </c>
      <c r="BL6" s="33">
        <f t="shared" si="7"/>
        <v>1622.51</v>
      </c>
      <c r="BM6" s="33">
        <f t="shared" si="7"/>
        <v>1569.13</v>
      </c>
      <c r="BN6" s="33">
        <f t="shared" si="7"/>
        <v>1436</v>
      </c>
      <c r="BO6" s="32" t="str">
        <f>IF(BO7="","",IF(BO7="-","【-】","【"&amp;SUBSTITUTE(TEXT(BO7,"#,##0.00"),"-","△")&amp;"】"))</f>
        <v>【1,479.31】</v>
      </c>
      <c r="BP6" s="33">
        <f>IF(BP7="",NA(),BP7)</f>
        <v>72.569999999999993</v>
      </c>
      <c r="BQ6" s="33">
        <f t="shared" ref="BQ6:BY6" si="8">IF(BQ7="",NA(),BQ7)</f>
        <v>75.989999999999995</v>
      </c>
      <c r="BR6" s="33">
        <f t="shared" si="8"/>
        <v>79.14</v>
      </c>
      <c r="BS6" s="33">
        <f t="shared" si="8"/>
        <v>70.989999999999995</v>
      </c>
      <c r="BT6" s="33">
        <f t="shared" si="8"/>
        <v>70.709999999999994</v>
      </c>
      <c r="BU6" s="33">
        <f t="shared" si="8"/>
        <v>59.35</v>
      </c>
      <c r="BV6" s="33">
        <f t="shared" si="8"/>
        <v>60.75</v>
      </c>
      <c r="BW6" s="33">
        <f t="shared" si="8"/>
        <v>62.83</v>
      </c>
      <c r="BX6" s="33">
        <f t="shared" si="8"/>
        <v>64.63</v>
      </c>
      <c r="BY6" s="33">
        <f t="shared" si="8"/>
        <v>66.56</v>
      </c>
      <c r="BZ6" s="32" t="str">
        <f>IF(BZ7="","",IF(BZ7="-","【-】","【"&amp;SUBSTITUTE(TEXT(BZ7,"#,##0.00"),"-","△")&amp;"】"))</f>
        <v>【63.50】</v>
      </c>
      <c r="CA6" s="33">
        <f>IF(CA7="",NA(),CA7)</f>
        <v>232.92</v>
      </c>
      <c r="CB6" s="33">
        <f t="shared" ref="CB6:CJ6" si="9">IF(CB7="",NA(),CB7)</f>
        <v>221.66</v>
      </c>
      <c r="CC6" s="33">
        <f t="shared" si="9"/>
        <v>211.85</v>
      </c>
      <c r="CD6" s="33">
        <f t="shared" si="9"/>
        <v>235.45</v>
      </c>
      <c r="CE6" s="33">
        <f t="shared" si="9"/>
        <v>235.5</v>
      </c>
      <c r="CF6" s="33">
        <f t="shared" si="9"/>
        <v>260.48</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72.23</v>
      </c>
      <c r="CR6" s="33">
        <f t="shared" si="10"/>
        <v>71.680000000000007</v>
      </c>
      <c r="CS6" s="33">
        <f t="shared" si="10"/>
        <v>64.27</v>
      </c>
      <c r="CT6" s="33">
        <f t="shared" si="10"/>
        <v>58.33</v>
      </c>
      <c r="CU6" s="33">
        <f t="shared" si="10"/>
        <v>62.48</v>
      </c>
      <c r="CV6" s="32" t="str">
        <f>IF(CV7="","",IF(CV7="-","【-】","【"&amp;SUBSTITUTE(TEXT(CV7,"#,##0.00"),"-","△")&amp;"】"))</f>
        <v>【62.68】</v>
      </c>
      <c r="CW6" s="33">
        <f>IF(CW7="",NA(),CW7)</f>
        <v>73.3</v>
      </c>
      <c r="CX6" s="33">
        <f t="shared" ref="CX6:DF6" si="11">IF(CX7="",NA(),CX7)</f>
        <v>73.930000000000007</v>
      </c>
      <c r="CY6" s="33">
        <f t="shared" si="11"/>
        <v>75.3</v>
      </c>
      <c r="CZ6" s="33">
        <f t="shared" si="11"/>
        <v>75.67</v>
      </c>
      <c r="DA6" s="33">
        <f t="shared" si="11"/>
        <v>77.36</v>
      </c>
      <c r="DB6" s="33">
        <f t="shared" si="11"/>
        <v>79.88</v>
      </c>
      <c r="DC6" s="33">
        <f t="shared" si="11"/>
        <v>80.47</v>
      </c>
      <c r="DD6" s="33">
        <f t="shared" si="11"/>
        <v>81.3</v>
      </c>
      <c r="DE6" s="33">
        <f t="shared" si="11"/>
        <v>82.2</v>
      </c>
      <c r="DF6" s="33">
        <f t="shared" si="11"/>
        <v>82.35</v>
      </c>
      <c r="DG6" s="32" t="str">
        <f>IF(DG7="","",IF(DG7="-","【-】","【"&amp;SUBSTITUTE(TEXT(DG7,"#,##0.00"),"-","△")&amp;"】"))</f>
        <v>【80.39】</v>
      </c>
      <c r="DH6" s="33">
        <f>IF(DH7="",NA(),DH7)</f>
        <v>5.16</v>
      </c>
      <c r="DI6" s="33">
        <f t="shared" ref="DI6:DQ6" si="12">IF(DI7="",NA(),DI7)</f>
        <v>6.35</v>
      </c>
      <c r="DJ6" s="33">
        <f t="shared" si="12"/>
        <v>7.54</v>
      </c>
      <c r="DK6" s="33">
        <f t="shared" si="12"/>
        <v>8.6999999999999993</v>
      </c>
      <c r="DL6" s="33">
        <f t="shared" si="12"/>
        <v>15.93</v>
      </c>
      <c r="DM6" s="33">
        <f t="shared" si="12"/>
        <v>11.43</v>
      </c>
      <c r="DN6" s="33">
        <f t="shared" si="12"/>
        <v>11.86</v>
      </c>
      <c r="DO6" s="33">
        <f t="shared" si="12"/>
        <v>12.99</v>
      </c>
      <c r="DP6" s="33">
        <f t="shared" si="12"/>
        <v>13.6</v>
      </c>
      <c r="DQ6" s="33">
        <f t="shared" si="12"/>
        <v>22.34</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7" s="34" customFormat="1">
      <c r="A7" s="26"/>
      <c r="B7" s="35">
        <v>2014</v>
      </c>
      <c r="C7" s="35">
        <v>282154</v>
      </c>
      <c r="D7" s="35">
        <v>46</v>
      </c>
      <c r="E7" s="35">
        <v>17</v>
      </c>
      <c r="F7" s="35">
        <v>4</v>
      </c>
      <c r="G7" s="35">
        <v>0</v>
      </c>
      <c r="H7" s="35" t="s">
        <v>96</v>
      </c>
      <c r="I7" s="35" t="s">
        <v>97</v>
      </c>
      <c r="J7" s="35" t="s">
        <v>98</v>
      </c>
      <c r="K7" s="35" t="s">
        <v>99</v>
      </c>
      <c r="L7" s="35" t="s">
        <v>100</v>
      </c>
      <c r="M7" s="36" t="s">
        <v>101</v>
      </c>
      <c r="N7" s="36">
        <v>39.56</v>
      </c>
      <c r="O7" s="36">
        <v>11.63</v>
      </c>
      <c r="P7" s="36">
        <v>85.1</v>
      </c>
      <c r="Q7" s="36">
        <v>2592</v>
      </c>
      <c r="R7" s="36">
        <v>79763</v>
      </c>
      <c r="S7" s="36">
        <v>176.51</v>
      </c>
      <c r="T7" s="36">
        <v>451.89</v>
      </c>
      <c r="U7" s="36">
        <v>9240</v>
      </c>
      <c r="V7" s="36">
        <v>4.91</v>
      </c>
      <c r="W7" s="36">
        <v>1881.87</v>
      </c>
      <c r="X7" s="36">
        <v>103.06</v>
      </c>
      <c r="Y7" s="36">
        <v>101.76</v>
      </c>
      <c r="Z7" s="36">
        <v>103.84</v>
      </c>
      <c r="AA7" s="36">
        <v>102.16</v>
      </c>
      <c r="AB7" s="36">
        <v>100.06</v>
      </c>
      <c r="AC7" s="36">
        <v>90.33</v>
      </c>
      <c r="AD7" s="36">
        <v>91.52</v>
      </c>
      <c r="AE7" s="36">
        <v>94.73</v>
      </c>
      <c r="AF7" s="36">
        <v>96.59</v>
      </c>
      <c r="AG7" s="36">
        <v>101.24</v>
      </c>
      <c r="AH7" s="36">
        <v>99.53</v>
      </c>
      <c r="AI7" s="36">
        <v>0</v>
      </c>
      <c r="AJ7" s="36">
        <v>0</v>
      </c>
      <c r="AK7" s="36">
        <v>0</v>
      </c>
      <c r="AL7" s="36">
        <v>0</v>
      </c>
      <c r="AM7" s="36">
        <v>0</v>
      </c>
      <c r="AN7" s="36">
        <v>245.23</v>
      </c>
      <c r="AO7" s="36">
        <v>243.86</v>
      </c>
      <c r="AP7" s="36">
        <v>236.15</v>
      </c>
      <c r="AQ7" s="36">
        <v>232.81</v>
      </c>
      <c r="AR7" s="36">
        <v>184.13</v>
      </c>
      <c r="AS7" s="36">
        <v>154.94999999999999</v>
      </c>
      <c r="AT7" s="36">
        <v>637.12</v>
      </c>
      <c r="AU7" s="36">
        <v>814.19</v>
      </c>
      <c r="AV7" s="36">
        <v>643.01</v>
      </c>
      <c r="AW7" s="36">
        <v>1182</v>
      </c>
      <c r="AX7" s="36">
        <v>66.680000000000007</v>
      </c>
      <c r="AY7" s="36">
        <v>477.59</v>
      </c>
      <c r="AZ7" s="36">
        <v>341.28</v>
      </c>
      <c r="BA7" s="36">
        <v>243.58</v>
      </c>
      <c r="BB7" s="36">
        <v>290.19</v>
      </c>
      <c r="BC7" s="36">
        <v>63.22</v>
      </c>
      <c r="BD7" s="36">
        <v>59.45</v>
      </c>
      <c r="BE7" s="36">
        <v>1668.24</v>
      </c>
      <c r="BF7" s="36">
        <v>1462.03</v>
      </c>
      <c r="BG7" s="36">
        <v>1244.53</v>
      </c>
      <c r="BH7" s="36">
        <v>1306.9100000000001</v>
      </c>
      <c r="BI7" s="36">
        <v>314.91000000000003</v>
      </c>
      <c r="BJ7" s="36">
        <v>1812.65</v>
      </c>
      <c r="BK7" s="36">
        <v>1764.87</v>
      </c>
      <c r="BL7" s="36">
        <v>1622.51</v>
      </c>
      <c r="BM7" s="36">
        <v>1569.13</v>
      </c>
      <c r="BN7" s="36">
        <v>1436</v>
      </c>
      <c r="BO7" s="36">
        <v>1479.31</v>
      </c>
      <c r="BP7" s="36">
        <v>72.569999999999993</v>
      </c>
      <c r="BQ7" s="36">
        <v>75.989999999999995</v>
      </c>
      <c r="BR7" s="36">
        <v>79.14</v>
      </c>
      <c r="BS7" s="36">
        <v>70.989999999999995</v>
      </c>
      <c r="BT7" s="36">
        <v>70.709999999999994</v>
      </c>
      <c r="BU7" s="36">
        <v>59.35</v>
      </c>
      <c r="BV7" s="36">
        <v>60.75</v>
      </c>
      <c r="BW7" s="36">
        <v>62.83</v>
      </c>
      <c r="BX7" s="36">
        <v>64.63</v>
      </c>
      <c r="BY7" s="36">
        <v>66.56</v>
      </c>
      <c r="BZ7" s="36">
        <v>63.5</v>
      </c>
      <c r="CA7" s="36">
        <v>232.92</v>
      </c>
      <c r="CB7" s="36">
        <v>221.66</v>
      </c>
      <c r="CC7" s="36">
        <v>211.85</v>
      </c>
      <c r="CD7" s="36">
        <v>235.45</v>
      </c>
      <c r="CE7" s="36">
        <v>235.5</v>
      </c>
      <c r="CF7" s="36">
        <v>260.48</v>
      </c>
      <c r="CG7" s="36">
        <v>256</v>
      </c>
      <c r="CH7" s="36">
        <v>250.43</v>
      </c>
      <c r="CI7" s="36">
        <v>245.75</v>
      </c>
      <c r="CJ7" s="36">
        <v>244.29</v>
      </c>
      <c r="CK7" s="36">
        <v>253.12</v>
      </c>
      <c r="CL7" s="36" t="s">
        <v>101</v>
      </c>
      <c r="CM7" s="36" t="s">
        <v>101</v>
      </c>
      <c r="CN7" s="36" t="s">
        <v>101</v>
      </c>
      <c r="CO7" s="36" t="s">
        <v>101</v>
      </c>
      <c r="CP7" s="36" t="s">
        <v>101</v>
      </c>
      <c r="CQ7" s="36">
        <v>72.23</v>
      </c>
      <c r="CR7" s="36">
        <v>71.680000000000007</v>
      </c>
      <c r="CS7" s="36">
        <v>64.27</v>
      </c>
      <c r="CT7" s="36">
        <v>58.33</v>
      </c>
      <c r="CU7" s="36">
        <v>62.48</v>
      </c>
      <c r="CV7" s="36">
        <v>62.68</v>
      </c>
      <c r="CW7" s="36">
        <v>73.3</v>
      </c>
      <c r="CX7" s="36">
        <v>73.930000000000007</v>
      </c>
      <c r="CY7" s="36">
        <v>75.3</v>
      </c>
      <c r="CZ7" s="36">
        <v>75.67</v>
      </c>
      <c r="DA7" s="36">
        <v>77.36</v>
      </c>
      <c r="DB7" s="36">
        <v>79.88</v>
      </c>
      <c r="DC7" s="36">
        <v>80.47</v>
      </c>
      <c r="DD7" s="36">
        <v>81.3</v>
      </c>
      <c r="DE7" s="36">
        <v>82.2</v>
      </c>
      <c r="DF7" s="36">
        <v>82.35</v>
      </c>
      <c r="DG7" s="36">
        <v>80.39</v>
      </c>
      <c r="DH7" s="36">
        <v>5.16</v>
      </c>
      <c r="DI7" s="36">
        <v>6.35</v>
      </c>
      <c r="DJ7" s="36">
        <v>7.54</v>
      </c>
      <c r="DK7" s="36">
        <v>8.6999999999999993</v>
      </c>
      <c r="DL7" s="36">
        <v>15.93</v>
      </c>
      <c r="DM7" s="36">
        <v>11.43</v>
      </c>
      <c r="DN7" s="36">
        <v>11.86</v>
      </c>
      <c r="DO7" s="36">
        <v>12.99</v>
      </c>
      <c r="DP7" s="36">
        <v>13.6</v>
      </c>
      <c r="DQ7" s="36">
        <v>22.34</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0.1</v>
      </c>
      <c r="EJ7" s="36">
        <v>0.1</v>
      </c>
      <c r="EK7" s="36">
        <v>0.11</v>
      </c>
      <c r="EL7" s="36">
        <v>0.05</v>
      </c>
      <c r="EM7" s="36">
        <v>0.04</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三木市役所</cp:lastModifiedBy>
  <cp:lastPrinted>2016-02-02T07:16:07Z</cp:lastPrinted>
  <dcterms:created xsi:type="dcterms:W3CDTF">2016-01-14T10:28:15Z</dcterms:created>
  <dcterms:modified xsi:type="dcterms:W3CDTF">2016-02-24T00:21:44Z</dcterms:modified>
</cp:coreProperties>
</file>