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AQ10" i="4" s="1"/>
  <c r="T6" i="5"/>
  <c r="S6" i="5"/>
  <c r="R6" i="5"/>
  <c r="Q6" i="5"/>
  <c r="AI8" i="4" s="1"/>
  <c r="P6" i="5"/>
  <c r="Z10" i="4" s="1"/>
  <c r="O6" i="5"/>
  <c r="N6" i="5"/>
  <c r="J10" i="4" s="1"/>
  <c r="M6" i="5"/>
  <c r="L6" i="5"/>
  <c r="Z8" i="4" s="1"/>
  <c r="K6" i="5"/>
  <c r="J6" i="5"/>
  <c r="J8" i="4" s="1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I10" i="4"/>
  <c r="R10" i="4"/>
  <c r="B10" i="4"/>
  <c r="AY8" i="4"/>
  <c r="AQ8" i="4"/>
  <c r="R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<sst xmlns="http://schemas.openxmlformats.org/spreadsheetml/2006/main" count="217" uniqueCount="107">
  <si>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</si>
  <si>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</si>
  <si>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</si>
  <si>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</si>
  <si>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</si>
  <si>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</si>
  <si>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</si>
  <si>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</si>
  <si>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</si>
  <si>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</si>
  <si>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</si>
  <si>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</si>
  <si>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</si>
  <si>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</si>
  <si>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</si>
  <si>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</si>
  <si>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</si>
  <si>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</si>
  <si>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</si>
  <si>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</si>
  <si>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</si>
  <si>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</si>
  <si>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</si>
  <si>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</si>
  <si>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</si>
  <si>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</si>
  <si>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</si>
  <si>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</si>
  <si>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</si>
  <si>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</si>
  <si>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</si>
  <si>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</si>
  <si>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</si>
  <si>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</si>
  <si>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</si>
  <si>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</si>
  <si>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</si>
  <si>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</si>
  <si>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</si>
  <si>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</si>
  <si>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</si>
  <si>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</si>
  <si>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</si>
  <si>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</si>
  <si>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</si>
  <si>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</si>
  <si>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</si>
  <si>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</si>
  <si>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</si>
  <si>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</si>
  <si>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</si>
  <si>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</si>
  <si>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</si>
  <si>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</si>
  <si>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</si>
  <si>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</si>
  <si>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</si>
  <si>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</si>
  <si>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</si>
  <si>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</si>
  <si>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</si>
  <si>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</si>
  <si>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</si>
  <si>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</si>
  <si>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</si>
  <si>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</si>
  <si>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</si>
  <si>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</si>
  <si>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</si>
  <si>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</si>
  <si>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</si>
  <si>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</si>
  <si>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</si>
  <si>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</si>
  <si>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</si>
  <si>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</si>
  <si>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</si>
  <si>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</si>
  <si>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</si>
  <si>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</si>
  <si>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</si>
  <si>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</si>
  <si>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</si>
  <si>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</si>
  <si>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</si>
  <si>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</si>
  <si>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</si>
  <si>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</si>
  <si>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</si>
  <si>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</si>
  <si>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</si>
  <si>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</si>
  <si>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</si>
  <si>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三木市</t>
  </si>
  <si>
    <t>法適用</t>
  </si>
  <si>
    <t>水道事業</t>
  </si>
  <si>
    <t>末端給水事業</t>
  </si>
  <si>
    <t>A4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</si>
  <si>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</si>
  <si>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</si>
  <si>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</si>
  <si>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</si>
  <si>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</si>
  <si>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</si>
  <si>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・自己資本構成比率は、96.71％に達し、自己資本による経営を確立している。
・流動比率は、651.78％と平均値の約２倍を確保し、高い流動性を保持している。
・企業債残高対給水収益比率は、0.55％と「借入金」に依存しない経営を進めている。
・料金回収率は、94.38％と100％を下回っているが、経常収支比率は、常に100％以上を確保し、黒字経営を継続している。（累積欠損金は存在しない。）
・財務状況及び収支状況ともに、健全性を確保し、効率的な経営を行っている。
・施設利用率及び有収率ともに平均値を上回っており、効率的な施設利用ができている。</t>
    <rPh sb="1" eb="3">
      <t>ジコ</t>
    </rPh>
    <rPh sb="3" eb="5">
      <t>シホン</t>
    </rPh>
    <rPh sb="5" eb="7">
      <t>コウセイ</t>
    </rPh>
    <rPh sb="7" eb="9">
      <t>ヒリツ</t>
    </rPh>
    <rPh sb="18" eb="19">
      <t>タッ</t>
    </rPh>
    <rPh sb="21" eb="23">
      <t>ジコ</t>
    </rPh>
    <rPh sb="23" eb="25">
      <t>シホン</t>
    </rPh>
    <rPh sb="28" eb="30">
      <t>ケイエイ</t>
    </rPh>
    <rPh sb="31" eb="33">
      <t>カクリツ</t>
    </rPh>
    <rPh sb="40" eb="42">
      <t>リュウドウ</t>
    </rPh>
    <rPh sb="42" eb="44">
      <t>ヒリツ</t>
    </rPh>
    <rPh sb="54" eb="56">
      <t>ヘイキン</t>
    </rPh>
    <rPh sb="56" eb="57">
      <t>チ</t>
    </rPh>
    <rPh sb="58" eb="59">
      <t>ヤク</t>
    </rPh>
    <rPh sb="60" eb="61">
      <t>バイ</t>
    </rPh>
    <rPh sb="62" eb="64">
      <t>カクホ</t>
    </rPh>
    <rPh sb="66" eb="67">
      <t>タカ</t>
    </rPh>
    <rPh sb="68" eb="71">
      <t>リュウドウセイ</t>
    </rPh>
    <rPh sb="72" eb="74">
      <t>ホジ</t>
    </rPh>
    <rPh sb="81" eb="83">
      <t>キギョウ</t>
    </rPh>
    <rPh sb="83" eb="84">
      <t>サイ</t>
    </rPh>
    <rPh sb="84" eb="86">
      <t>ザンダカ</t>
    </rPh>
    <rPh sb="86" eb="87">
      <t>タイ</t>
    </rPh>
    <rPh sb="87" eb="89">
      <t>キュウスイ</t>
    </rPh>
    <rPh sb="89" eb="91">
      <t>シュウエキ</t>
    </rPh>
    <rPh sb="91" eb="93">
      <t>ヒリツ</t>
    </rPh>
    <rPh sb="102" eb="104">
      <t>カリイレ</t>
    </rPh>
    <rPh sb="104" eb="105">
      <t>キン</t>
    </rPh>
    <rPh sb="107" eb="109">
      <t>イゾン</t>
    </rPh>
    <rPh sb="112" eb="114">
      <t>ケイエイ</t>
    </rPh>
    <rPh sb="115" eb="116">
      <t>スス</t>
    </rPh>
    <rPh sb="123" eb="125">
      <t>リョウキン</t>
    </rPh>
    <rPh sb="125" eb="127">
      <t>カイシュウ</t>
    </rPh>
    <rPh sb="127" eb="128">
      <t>リツ</t>
    </rPh>
    <rPh sb="142" eb="144">
      <t>シタマワ</t>
    </rPh>
    <rPh sb="150" eb="152">
      <t>ケイジョウ</t>
    </rPh>
    <rPh sb="152" eb="154">
      <t>シュウシ</t>
    </rPh>
    <rPh sb="154" eb="156">
      <t>ヒリツ</t>
    </rPh>
    <rPh sb="158" eb="159">
      <t>ツネ</t>
    </rPh>
    <rPh sb="164" eb="166">
      <t>イジョウ</t>
    </rPh>
    <rPh sb="167" eb="169">
      <t>カクホ</t>
    </rPh>
    <rPh sb="171" eb="173">
      <t>クロジ</t>
    </rPh>
    <rPh sb="173" eb="175">
      <t>ケイエイ</t>
    </rPh>
    <rPh sb="176" eb="178">
      <t>ケイゾク</t>
    </rPh>
    <rPh sb="184" eb="186">
      <t>ルイセキ</t>
    </rPh>
    <rPh sb="186" eb="189">
      <t>ケッソンキン</t>
    </rPh>
    <rPh sb="190" eb="192">
      <t>ソンザイ</t>
    </rPh>
    <rPh sb="199" eb="201">
      <t>ザイム</t>
    </rPh>
    <rPh sb="201" eb="203">
      <t>ジョウキョウ</t>
    </rPh>
    <rPh sb="203" eb="204">
      <t>オヨ</t>
    </rPh>
    <rPh sb="205" eb="207">
      <t>シュウシ</t>
    </rPh>
    <rPh sb="207" eb="209">
      <t>ジョウキョウ</t>
    </rPh>
    <rPh sb="213" eb="216">
      <t>ケンゼンセイ</t>
    </rPh>
    <rPh sb="217" eb="219">
      <t>カクホ</t>
    </rPh>
    <rPh sb="221" eb="224">
      <t>コウリツテキ</t>
    </rPh>
    <rPh sb="225" eb="227">
      <t>ケイエイ</t>
    </rPh>
    <rPh sb="228" eb="229">
      <t>オコナ</t>
    </rPh>
    <rPh sb="236" eb="238">
      <t>シセツ</t>
    </rPh>
    <rPh sb="238" eb="241">
      <t>リヨウリツ</t>
    </rPh>
    <rPh sb="241" eb="242">
      <t>オヨ</t>
    </rPh>
    <rPh sb="243" eb="245">
      <t>ユウシュウ</t>
    </rPh>
    <rPh sb="245" eb="246">
      <t>リツ</t>
    </rPh>
    <rPh sb="249" eb="252">
      <t>ヘイキンチ</t>
    </rPh>
    <rPh sb="253" eb="255">
      <t>ウワマワ</t>
    </rPh>
    <rPh sb="260" eb="263">
      <t>コウリツテキ</t>
    </rPh>
    <rPh sb="264" eb="266">
      <t>シセツ</t>
    </rPh>
    <rPh sb="266" eb="268">
      <t>リヨウ</t>
    </rPh>
    <phoneticPr fontId="4"/>
  </si>
  <si>
    <t>・平成26年度の新設を含む布設延長は、7,876ｍ（1.26％）になる。
・三木インフラメンテナンス計画により管路更新は、年間１％（７㎞）とし、老朽塩ビ管路を重点的に更新していく。
・老朽塩ビ管路（ＶＰ管）の延長は、170㎞（27％）あり、年間７㎞更新で、25年間で更新予定である。
・全管路の耐震化率（耐震を有する管を含む。）は、24.8％と低いが、配水幹線の耐震化率は、68.2％を維持している。
・耐震化の考え方は、配水池を優先的に耐震構造へ更新している。
・平成26年度末の配水池の耐震化率（容積率）は、94.1％になる。</t>
    <rPh sb="1" eb="3">
      <t>ヘイセイ</t>
    </rPh>
    <rPh sb="5" eb="7">
      <t>ネンド</t>
    </rPh>
    <rPh sb="8" eb="10">
      <t>シンセツ</t>
    </rPh>
    <rPh sb="11" eb="12">
      <t>フク</t>
    </rPh>
    <rPh sb="13" eb="15">
      <t>フセツ</t>
    </rPh>
    <rPh sb="15" eb="17">
      <t>エンチョウ</t>
    </rPh>
    <rPh sb="38" eb="40">
      <t>ミキ</t>
    </rPh>
    <rPh sb="50" eb="52">
      <t>ケイカク</t>
    </rPh>
    <rPh sb="55" eb="57">
      <t>カンロ</t>
    </rPh>
    <rPh sb="57" eb="59">
      <t>コウシン</t>
    </rPh>
    <rPh sb="61" eb="63">
      <t>ネンカン</t>
    </rPh>
    <rPh sb="72" eb="74">
      <t>ロウキュウ</t>
    </rPh>
    <rPh sb="74" eb="75">
      <t>エン</t>
    </rPh>
    <rPh sb="76" eb="77">
      <t>カン</t>
    </rPh>
    <rPh sb="77" eb="78">
      <t>ロ</t>
    </rPh>
    <rPh sb="79" eb="82">
      <t>ジュウテンテキ</t>
    </rPh>
    <rPh sb="83" eb="85">
      <t>コウシン</t>
    </rPh>
    <rPh sb="92" eb="94">
      <t>ロウキュウ</t>
    </rPh>
    <rPh sb="94" eb="95">
      <t>エン</t>
    </rPh>
    <rPh sb="96" eb="97">
      <t>カン</t>
    </rPh>
    <rPh sb="97" eb="98">
      <t>ロ</t>
    </rPh>
    <rPh sb="101" eb="102">
      <t>カン</t>
    </rPh>
    <rPh sb="104" eb="106">
      <t>エンチョウ</t>
    </rPh>
    <rPh sb="120" eb="122">
      <t>ネンカン</t>
    </rPh>
    <rPh sb="124" eb="126">
      <t>コウシン</t>
    </rPh>
    <rPh sb="130" eb="132">
      <t>ネンカン</t>
    </rPh>
    <rPh sb="133" eb="135">
      <t>コウシン</t>
    </rPh>
    <rPh sb="135" eb="137">
      <t>ヨテイ</t>
    </rPh>
    <rPh sb="143" eb="144">
      <t>ゼン</t>
    </rPh>
    <rPh sb="144" eb="146">
      <t>カンロ</t>
    </rPh>
    <rPh sb="147" eb="150">
      <t>タイシンカ</t>
    </rPh>
    <rPh sb="150" eb="151">
      <t>リツ</t>
    </rPh>
    <rPh sb="152" eb="154">
      <t>タイシン</t>
    </rPh>
    <rPh sb="155" eb="156">
      <t>ユウ</t>
    </rPh>
    <rPh sb="158" eb="159">
      <t>カン</t>
    </rPh>
    <rPh sb="160" eb="161">
      <t>フク</t>
    </rPh>
    <rPh sb="172" eb="173">
      <t>ヒク</t>
    </rPh>
    <rPh sb="176" eb="178">
      <t>ハイスイ</t>
    </rPh>
    <rPh sb="178" eb="180">
      <t>カンセン</t>
    </rPh>
    <rPh sb="181" eb="184">
      <t>タイシンカ</t>
    </rPh>
    <rPh sb="184" eb="185">
      <t>リツ</t>
    </rPh>
    <rPh sb="193" eb="195">
      <t>イジ</t>
    </rPh>
    <rPh sb="202" eb="205">
      <t>タイシンカ</t>
    </rPh>
    <rPh sb="206" eb="207">
      <t>カンガ</t>
    </rPh>
    <rPh sb="208" eb="209">
      <t>カタ</t>
    </rPh>
    <rPh sb="211" eb="214">
      <t>ハイスイチ</t>
    </rPh>
    <rPh sb="215" eb="218">
      <t>ユウセンテキ</t>
    </rPh>
    <rPh sb="219" eb="221">
      <t>タイシン</t>
    </rPh>
    <rPh sb="221" eb="223">
      <t>コウゾウ</t>
    </rPh>
    <rPh sb="224" eb="226">
      <t>コウシン</t>
    </rPh>
    <rPh sb="233" eb="235">
      <t>ヘイセイ</t>
    </rPh>
    <rPh sb="237" eb="239">
      <t>ネンド</t>
    </rPh>
    <rPh sb="239" eb="240">
      <t>マツ</t>
    </rPh>
    <rPh sb="241" eb="244">
      <t>ハイスイチ</t>
    </rPh>
    <rPh sb="245" eb="248">
      <t>タイシンカ</t>
    </rPh>
    <rPh sb="248" eb="249">
      <t>リツ</t>
    </rPh>
    <rPh sb="250" eb="252">
      <t>ヨウセキ</t>
    </rPh>
    <rPh sb="252" eb="253">
      <t>リツコウリツテキシセツリヨウ</t>
    </rPh>
    <phoneticPr fontId="4"/>
  </si>
  <si>
    <t>・平成２８年度には、企業債を全て償還し「有利子負債ゼロ」の健全経営を達成する。
・この健全経営の確保を基盤に、計画的な管路や施設の更新を進めていく。
・人口減少や需要量の低迷という厳しい環境が続くと想定されるが、健全経営を維持し、安全で安定した水道水の供給に努め、市民から信頼される水道事業を目指す。</t>
    <rPh sb="1" eb="3">
      <t>ヘイセイ</t>
    </rPh>
    <rPh sb="5" eb="7">
      <t>ネンド</t>
    </rPh>
    <rPh sb="10" eb="12">
      <t>キギョウ</t>
    </rPh>
    <rPh sb="12" eb="13">
      <t>サイ</t>
    </rPh>
    <rPh sb="14" eb="15">
      <t>スベ</t>
    </rPh>
    <rPh sb="16" eb="18">
      <t>ショウカン</t>
    </rPh>
    <rPh sb="20" eb="21">
      <t>ユウ</t>
    </rPh>
    <rPh sb="21" eb="23">
      <t>リシ</t>
    </rPh>
    <rPh sb="23" eb="25">
      <t>フサイ</t>
    </rPh>
    <rPh sb="29" eb="31">
      <t>ケンゼン</t>
    </rPh>
    <rPh sb="31" eb="33">
      <t>ケイエイ</t>
    </rPh>
    <rPh sb="34" eb="36">
      <t>タッセイ</t>
    </rPh>
    <rPh sb="43" eb="45">
      <t>ケンゼン</t>
    </rPh>
    <rPh sb="45" eb="47">
      <t>ケイエイ</t>
    </rPh>
    <rPh sb="48" eb="50">
      <t>カクホ</t>
    </rPh>
    <rPh sb="51" eb="53">
      <t>キバン</t>
    </rPh>
    <rPh sb="55" eb="58">
      <t>ケイカクテキ</t>
    </rPh>
    <rPh sb="59" eb="61">
      <t>カンロ</t>
    </rPh>
    <rPh sb="62" eb="64">
      <t>シセツ</t>
    </rPh>
    <rPh sb="65" eb="67">
      <t>コウシン</t>
    </rPh>
    <rPh sb="68" eb="69">
      <t>スス</t>
    </rPh>
    <rPh sb="76" eb="78">
      <t>ジンコウ</t>
    </rPh>
    <rPh sb="78" eb="80">
      <t>ゲンショウ</t>
    </rPh>
    <rPh sb="81" eb="83">
      <t>ジュヨウ</t>
    </rPh>
    <rPh sb="83" eb="84">
      <t>リョウ</t>
    </rPh>
    <rPh sb="85" eb="87">
      <t>テイメイ</t>
    </rPh>
    <rPh sb="90" eb="91">
      <t>キビ</t>
    </rPh>
    <rPh sb="93" eb="95">
      <t>カンキョウ</t>
    </rPh>
    <rPh sb="96" eb="97">
      <t>ツヅ</t>
    </rPh>
    <rPh sb="99" eb="101">
      <t>ソウテイ</t>
    </rPh>
    <rPh sb="106" eb="108">
      <t>ケンゼン</t>
    </rPh>
    <rPh sb="108" eb="110">
      <t>ケイエイ</t>
    </rPh>
    <rPh sb="111" eb="113">
      <t>イジ</t>
    </rPh>
    <rPh sb="115" eb="117">
      <t>アンゼン</t>
    </rPh>
    <rPh sb="118" eb="120">
      <t>アンテイ</t>
    </rPh>
    <rPh sb="122" eb="125">
      <t>スイドウスイ</t>
    </rPh>
    <rPh sb="126" eb="128">
      <t>キョウキュウ</t>
    </rPh>
    <rPh sb="129" eb="130">
      <t>ツト</t>
    </rPh>
    <rPh sb="132" eb="134">
      <t>シミン</t>
    </rPh>
    <rPh sb="136" eb="138">
      <t>シンライ</t>
    </rPh>
    <rPh sb="141" eb="143">
      <t>スイドウ</t>
    </rPh>
    <rPh sb="143" eb="145">
      <t>ジギョウ</t>
    </rPh>
    <rPh sb="146" eb="148">
      <t>メザ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</si>
</sst>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0.96</c:v>
                </c:pt>
                <c:pt idx="1">
                  <c:v>0.63</c:v>
                </c:pt>
                <c:pt idx="2">
                  <c:v>0.92</c:v>
                </c:pt>
                <c:pt idx="3">
                  <c:v>0.77</c:v>
                </c:pt>
                <c:pt idx="4">
                  <c:v>0.55000000000000004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4032"/>
        <c:axId val="73311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0.82</c:v>
                </c:pt>
                <c:pt idx="1">
                  <c:v>0.84</c:v>
                </c:pt>
                <c:pt idx="2">
                  <c:v>0.78</c:v>
                </c:pt>
                <c:pt idx="3">
                  <c:v>0.83</c:v>
                </c:pt>
                <c:pt idx="4">
                  <c:v>0.72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4032"/>
        <c:axId val="73311744"/>
      </c:lineChart>
      <c:dateAx>
        <c:axId val="7324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11744"/>
        <c:crosses val="autoZero"/>
        <c:auto val="1"/>
        <c:lblOffset val="100"/>
        <c:baseTimeUnit val="years"/>
      </c:dateAx>
      <c:valAx>
        <c:axId val="73311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65.069999999999993</c:v>
                </c:pt>
                <c:pt idx="1">
                  <c:v>63.13</c:v>
                </c:pt>
                <c:pt idx="2">
                  <c:v>63.58</c:v>
                </c:pt>
                <c:pt idx="3">
                  <c:v>62.91</c:v>
                </c:pt>
                <c:pt idx="4">
                  <c:v>61.18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792"/>
        <c:axId val="7363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60.83</c:v>
                </c:pt>
                <c:pt idx="1">
                  <c:v>60.04</c:v>
                </c:pt>
                <c:pt idx="2">
                  <c:v>59.88</c:v>
                </c:pt>
                <c:pt idx="3">
                  <c:v>59.68</c:v>
                </c:pt>
                <c:pt idx="4">
                  <c:v>59.17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792"/>
        <c:axId val="73635712"/>
      </c:lineChart>
      <c:dateAx>
        <c:axId val="73633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635712"/>
        <c:crosses val="autoZero"/>
        <c:auto val="1"/>
        <c:lblOffset val="100"/>
        <c:baseTimeUnit val="years"/>
      </c:dateAx>
      <c:valAx>
        <c:axId val="7363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633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89.87</c:v>
                </c:pt>
                <c:pt idx="1">
                  <c:v>90.8</c:v>
                </c:pt>
                <c:pt idx="2">
                  <c:v>91.28</c:v>
                </c:pt>
                <c:pt idx="3">
                  <c:v>91.92</c:v>
                </c:pt>
                <c:pt idx="4">
                  <c:v>91.32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49536"/>
        <c:axId val="73737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87.92</c:v>
                </c:pt>
                <c:pt idx="1">
                  <c:v>87.33</c:v>
                </c:pt>
                <c:pt idx="2">
                  <c:v>87.65</c:v>
                </c:pt>
                <c:pt idx="3">
                  <c:v>87.63</c:v>
                </c:pt>
                <c:pt idx="4">
                  <c:v>87.6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49536"/>
        <c:axId val="73737728"/>
      </c:lineChart>
      <c:dateAx>
        <c:axId val="73649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737728"/>
        <c:crosses val="autoZero"/>
        <c:auto val="1"/>
        <c:lblOffset val="100"/>
        <c:baseTimeUnit val="years"/>
      </c:dateAx>
      <c:valAx>
        <c:axId val="73737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649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100.19</c:v>
                </c:pt>
                <c:pt idx="1">
                  <c:v>101.62</c:v>
                </c:pt>
                <c:pt idx="2">
                  <c:v>101.42</c:v>
                </c:pt>
                <c:pt idx="3">
                  <c:v>102.83</c:v>
                </c:pt>
                <c:pt idx="4">
                  <c:v>101.49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4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108.89</c:v>
                </c:pt>
                <c:pt idx="1">
                  <c:v>107.68</c:v>
                </c:pt>
                <c:pt idx="2">
                  <c:v>108.24</c:v>
                </c:pt>
                <c:pt idx="3">
                  <c:v>107.8</c:v>
                </c:pt>
                <c:pt idx="4">
                  <c:v>111.96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4128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4128"/>
        <c:crosses val="autoZero"/>
        <c:auto val="1"/>
        <c:lblOffset val="100"/>
        <c:baseTimeUnit val="years"/>
      </c:dateAx>
      <c:valAx>
        <c:axId val="7334412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39.26</c:v>
                </c:pt>
                <c:pt idx="1">
                  <c:v>40.17</c:v>
                </c:pt>
                <c:pt idx="2">
                  <c:v>41.29</c:v>
                </c:pt>
                <c:pt idx="3">
                  <c:v>42.17</c:v>
                </c:pt>
                <c:pt idx="4">
                  <c:v>43.39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4336"/>
        <c:axId val="7337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36.700000000000003</c:v>
                </c:pt>
                <c:pt idx="1">
                  <c:v>37.71</c:v>
                </c:pt>
                <c:pt idx="2">
                  <c:v>38.69</c:v>
                </c:pt>
                <c:pt idx="3">
                  <c:v>39.65</c:v>
                </c:pt>
                <c:pt idx="4">
                  <c:v>45.25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4336"/>
        <c:axId val="73376512"/>
      </c:lineChart>
      <c:dateAx>
        <c:axId val="73374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6512"/>
        <c:crosses val="autoZero"/>
        <c:auto val="1"/>
        <c:lblOffset val="100"/>
        <c:baseTimeUnit val="years"/>
      </c:dateAx>
      <c:valAx>
        <c:axId val="7337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4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3.12</c:v>
                </c:pt>
                <c:pt idx="1">
                  <c:v>6.23</c:v>
                </c:pt>
                <c:pt idx="2">
                  <c:v>7.11</c:v>
                </c:pt>
                <c:pt idx="3">
                  <c:v>11.9</c:v>
                </c:pt>
                <c:pt idx="4">
                  <c:v>12.82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0336"/>
        <c:axId val="73396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6.92</c:v>
                </c:pt>
                <c:pt idx="1">
                  <c:v>7.67</c:v>
                </c:pt>
                <c:pt idx="2">
                  <c:v>8.4</c:v>
                </c:pt>
                <c:pt idx="3">
                  <c:v>9.7100000000000009</c:v>
                </c:pt>
                <c:pt idx="4">
                  <c:v>10.71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0336"/>
        <c:axId val="73396608"/>
      </c:lineChart>
      <c:dateAx>
        <c:axId val="73390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96608"/>
        <c:crosses val="autoZero"/>
        <c:auto val="1"/>
        <c:lblOffset val="100"/>
        <c:baseTimeUnit val="years"/>
      </c:dateAx>
      <c:valAx>
        <c:axId val="73396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0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43200"/>
        <c:axId val="73449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4.4400000000000004</c:v>
                </c:pt>
                <c:pt idx="1">
                  <c:v>4.67</c:v>
                </c:pt>
                <c:pt idx="2">
                  <c:v>4.46</c:v>
                </c:pt>
                <c:pt idx="3">
                  <c:v>4.3899999999999997</c:v>
                </c:pt>
                <c:pt idx="4">
                  <c:v>0.41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43200"/>
        <c:axId val="73449472"/>
      </c:lineChart>
      <c:dateAx>
        <c:axId val="73443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449472"/>
        <c:crosses val="autoZero"/>
        <c:auto val="1"/>
        <c:lblOffset val="100"/>
        <c:baseTimeUnit val="years"/>
      </c:dateAx>
      <c:valAx>
        <c:axId val="734494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443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1161.18</c:v>
                </c:pt>
                <c:pt idx="1">
                  <c:v>909.48</c:v>
                </c:pt>
                <c:pt idx="2">
                  <c:v>1165.68</c:v>
                </c:pt>
                <c:pt idx="3">
                  <c:v>413.23</c:v>
                </c:pt>
                <c:pt idx="4">
                  <c:v>651.78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537024"/>
        <c:axId val="73538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699.11</c:v>
                </c:pt>
                <c:pt idx="1">
                  <c:v>695.41</c:v>
                </c:pt>
                <c:pt idx="2">
                  <c:v>701</c:v>
                </c:pt>
                <c:pt idx="3">
                  <c:v>739.59</c:v>
                </c:pt>
                <c:pt idx="4">
                  <c:v>335.95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37024"/>
        <c:axId val="73538944"/>
      </c:lineChart>
      <c:dateAx>
        <c:axId val="73537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538944"/>
        <c:crosses val="autoZero"/>
        <c:auto val="1"/>
        <c:lblOffset val="100"/>
        <c:baseTimeUnit val="years"/>
      </c:dateAx>
      <c:valAx>
        <c:axId val="73538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537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2.91</c:v>
                </c:pt>
                <c:pt idx="1">
                  <c:v>2.2799999999999998</c:v>
                </c:pt>
                <c:pt idx="2">
                  <c:v>1.62</c:v>
                </c:pt>
                <c:pt idx="3">
                  <c:v>1.04</c:v>
                </c:pt>
                <c:pt idx="4">
                  <c:v>0.55000000000000004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561216"/>
        <c:axId val="73563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339.69</c:v>
                </c:pt>
                <c:pt idx="1">
                  <c:v>343.45</c:v>
                </c:pt>
                <c:pt idx="2">
                  <c:v>330.99</c:v>
                </c:pt>
                <c:pt idx="3">
                  <c:v>324.08999999999997</c:v>
                </c:pt>
                <c:pt idx="4">
                  <c:v>319.82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61216"/>
        <c:axId val="73563136"/>
      </c:lineChart>
      <c:dateAx>
        <c:axId val="73561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563136"/>
        <c:crosses val="autoZero"/>
        <c:auto val="1"/>
        <c:lblOffset val="100"/>
        <c:baseTimeUnit val="years"/>
      </c:dateAx>
      <c:valAx>
        <c:axId val="735631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561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88.09</c:v>
                </c:pt>
                <c:pt idx="1">
                  <c:v>91.96</c:v>
                </c:pt>
                <c:pt idx="2">
                  <c:v>93.97</c:v>
                </c:pt>
                <c:pt idx="3">
                  <c:v>93.07</c:v>
                </c:pt>
                <c:pt idx="4">
                  <c:v>94.38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581312"/>
        <c:axId val="73583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101.27</c:v>
                </c:pt>
                <c:pt idx="1">
                  <c:v>99.61</c:v>
                </c:pt>
                <c:pt idx="2">
                  <c:v>100.27</c:v>
                </c:pt>
                <c:pt idx="3">
                  <c:v>99.46</c:v>
                </c:pt>
                <c:pt idx="4">
                  <c:v>105.21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81312"/>
        <c:axId val="73583232"/>
      </c:lineChart>
      <c:dateAx>
        <c:axId val="73581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583232"/>
        <c:crosses val="autoZero"/>
        <c:auto val="1"/>
        <c:lblOffset val="100"/>
        <c:baseTimeUnit val="years"/>
      </c:dateAx>
      <c:valAx>
        <c:axId val="73583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581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175.18</c:v>
                </c:pt>
                <c:pt idx="1">
                  <c:v>167.75</c:v>
                </c:pt>
                <c:pt idx="2">
                  <c:v>165.46</c:v>
                </c:pt>
                <c:pt idx="3">
                  <c:v>167.32</c:v>
                </c:pt>
                <c:pt idx="4">
                  <c:v>165.15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01408"/>
        <c:axId val="73603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167.74</c:v>
                </c:pt>
                <c:pt idx="1">
                  <c:v>169.59</c:v>
                </c:pt>
                <c:pt idx="2">
                  <c:v>169.62</c:v>
                </c:pt>
                <c:pt idx="3">
                  <c:v>171.78</c:v>
                </c:pt>
                <c:pt idx="4">
                  <c:v>162.59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01408"/>
        <c:axId val="73603328"/>
      </c:lineChart>
      <c:dateAx>
        <c:axId val="73601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603328"/>
        <c:crosses val="autoZero"/>
        <c:auto val="1"/>
        <c:lblOffset val="100"/>
        <c:baseTimeUnit val="years"/>
      </c:dateAx>
      <c:valAx>
        <c:axId val="73603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601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【164.21】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【12.42】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G54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8" t="str">
        <f>データ!H6</f>
        <v>兵庫県　三木市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9" t="s">
        <v>1</v>
      </c>
      <c r="C7" s="80"/>
      <c r="D7" s="80"/>
      <c r="E7" s="80"/>
      <c r="F7" s="80"/>
      <c r="G7" s="80"/>
      <c r="H7" s="80"/>
      <c r="I7" s="81"/>
      <c r="J7" s="79" t="s">
        <v>2</v>
      </c>
      <c r="K7" s="80"/>
      <c r="L7" s="80"/>
      <c r="M7" s="80"/>
      <c r="N7" s="80"/>
      <c r="O7" s="80"/>
      <c r="P7" s="80"/>
      <c r="Q7" s="81"/>
      <c r="R7" s="79" t="s">
        <v>3</v>
      </c>
      <c r="S7" s="80"/>
      <c r="T7" s="80"/>
      <c r="U7" s="80"/>
      <c r="V7" s="80"/>
      <c r="W7" s="80"/>
      <c r="X7" s="80"/>
      <c r="Y7" s="81"/>
      <c r="Z7" s="79" t="s">
        <v>4</v>
      </c>
      <c r="AA7" s="80"/>
      <c r="AB7" s="80"/>
      <c r="AC7" s="80"/>
      <c r="AD7" s="80"/>
      <c r="AE7" s="80"/>
      <c r="AF7" s="80"/>
      <c r="AG7" s="81"/>
      <c r="AH7" s="3"/>
      <c r="AI7" s="79" t="s">
        <v>5</v>
      </c>
      <c r="AJ7" s="80"/>
      <c r="AK7" s="80"/>
      <c r="AL7" s="80"/>
      <c r="AM7" s="80"/>
      <c r="AN7" s="80"/>
      <c r="AO7" s="80"/>
      <c r="AP7" s="81"/>
      <c r="AQ7" s="68" t="s">
        <v>6</v>
      </c>
      <c r="AR7" s="68"/>
      <c r="AS7" s="68"/>
      <c r="AT7" s="68"/>
      <c r="AU7" s="68"/>
      <c r="AV7" s="68"/>
      <c r="AW7" s="68"/>
      <c r="AX7" s="68"/>
      <c r="AY7" s="68" t="s">
        <v>7</v>
      </c>
      <c r="AZ7" s="68"/>
      <c r="BA7" s="68"/>
      <c r="BB7" s="68"/>
      <c r="BC7" s="68"/>
      <c r="BD7" s="68"/>
      <c r="BE7" s="68"/>
      <c r="BF7" s="68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1" t="str">
        <f>データ!I6</f>
        <v>法適用</v>
      </c>
      <c r="C8" s="72"/>
      <c r="D8" s="72"/>
      <c r="E8" s="72"/>
      <c r="F8" s="72"/>
      <c r="G8" s="72"/>
      <c r="H8" s="72"/>
      <c r="I8" s="73"/>
      <c r="J8" s="71" t="str">
        <f>データ!J6</f>
        <v>水道事業</v>
      </c>
      <c r="K8" s="72"/>
      <c r="L8" s="72"/>
      <c r="M8" s="72"/>
      <c r="N8" s="72"/>
      <c r="O8" s="72"/>
      <c r="P8" s="72"/>
      <c r="Q8" s="73"/>
      <c r="R8" s="71" t="str">
        <f>データ!K6</f>
        <v>末端給水事業</v>
      </c>
      <c r="S8" s="72"/>
      <c r="T8" s="72"/>
      <c r="U8" s="72"/>
      <c r="V8" s="72"/>
      <c r="W8" s="72"/>
      <c r="X8" s="72"/>
      <c r="Y8" s="73"/>
      <c r="Z8" s="71" t="str">
        <f>データ!L6</f>
        <v>A4</v>
      </c>
      <c r="AA8" s="72"/>
      <c r="AB8" s="72"/>
      <c r="AC8" s="72"/>
      <c r="AD8" s="72"/>
      <c r="AE8" s="72"/>
      <c r="AF8" s="72"/>
      <c r="AG8" s="73"/>
      <c r="AH8" s="3"/>
      <c r="AI8" s="74">
        <f>データ!Q6</f>
        <v>79763</v>
      </c>
      <c r="AJ8" s="75"/>
      <c r="AK8" s="75"/>
      <c r="AL8" s="75"/>
      <c r="AM8" s="75"/>
      <c r="AN8" s="75"/>
      <c r="AO8" s="75"/>
      <c r="AP8" s="76"/>
      <c r="AQ8" s="57">
        <f>データ!R6</f>
        <v>176.51</v>
      </c>
      <c r="AR8" s="57"/>
      <c r="AS8" s="57"/>
      <c r="AT8" s="57"/>
      <c r="AU8" s="57"/>
      <c r="AV8" s="57"/>
      <c r="AW8" s="57"/>
      <c r="AX8" s="57"/>
      <c r="AY8" s="57">
        <f>データ!S6</f>
        <v>451.89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66" t="s">
        <v>9</v>
      </c>
      <c r="BM8" s="67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8" t="s">
        <v>11</v>
      </c>
      <c r="C9" s="68"/>
      <c r="D9" s="68"/>
      <c r="E9" s="68"/>
      <c r="F9" s="68"/>
      <c r="G9" s="68"/>
      <c r="H9" s="68"/>
      <c r="I9" s="68"/>
      <c r="J9" s="68" t="s">
        <v>12</v>
      </c>
      <c r="K9" s="68"/>
      <c r="L9" s="68"/>
      <c r="M9" s="68"/>
      <c r="N9" s="68"/>
      <c r="O9" s="68"/>
      <c r="P9" s="68"/>
      <c r="Q9" s="68"/>
      <c r="R9" s="68" t="s">
        <v>13</v>
      </c>
      <c r="S9" s="68"/>
      <c r="T9" s="68"/>
      <c r="U9" s="68"/>
      <c r="V9" s="68"/>
      <c r="W9" s="68"/>
      <c r="X9" s="68"/>
      <c r="Y9" s="68"/>
      <c r="Z9" s="68" t="s">
        <v>14</v>
      </c>
      <c r="AA9" s="68"/>
      <c r="AB9" s="68"/>
      <c r="AC9" s="68"/>
      <c r="AD9" s="68"/>
      <c r="AE9" s="68"/>
      <c r="AF9" s="68"/>
      <c r="AG9" s="68"/>
      <c r="AH9" s="3"/>
      <c r="AI9" s="68" t="s">
        <v>15</v>
      </c>
      <c r="AJ9" s="68"/>
      <c r="AK9" s="68"/>
      <c r="AL9" s="68"/>
      <c r="AM9" s="68"/>
      <c r="AN9" s="68"/>
      <c r="AO9" s="68"/>
      <c r="AP9" s="68"/>
      <c r="AQ9" s="68" t="s">
        <v>16</v>
      </c>
      <c r="AR9" s="68"/>
      <c r="AS9" s="68"/>
      <c r="AT9" s="68"/>
      <c r="AU9" s="68"/>
      <c r="AV9" s="68"/>
      <c r="AW9" s="68"/>
      <c r="AX9" s="68"/>
      <c r="AY9" s="68" t="s">
        <v>17</v>
      </c>
      <c r="AZ9" s="68"/>
      <c r="BA9" s="68"/>
      <c r="BB9" s="68"/>
      <c r="BC9" s="68"/>
      <c r="BD9" s="68"/>
      <c r="BE9" s="68"/>
      <c r="BF9" s="68"/>
      <c r="BG9" s="3"/>
      <c r="BH9" s="3"/>
      <c r="BI9" s="3"/>
      <c r="BJ9" s="3"/>
      <c r="BK9" s="3"/>
      <c r="BL9" s="69" t="s">
        <v>18</v>
      </c>
      <c r="BM9" s="7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>
        <f>データ!N6</f>
        <v>96.71</v>
      </c>
      <c r="K10" s="57"/>
      <c r="L10" s="57"/>
      <c r="M10" s="57"/>
      <c r="N10" s="57"/>
      <c r="O10" s="57"/>
      <c r="P10" s="57"/>
      <c r="Q10" s="57"/>
      <c r="R10" s="57">
        <f>データ!O6</f>
        <v>99.79</v>
      </c>
      <c r="S10" s="57"/>
      <c r="T10" s="57"/>
      <c r="U10" s="57"/>
      <c r="V10" s="57"/>
      <c r="W10" s="57"/>
      <c r="X10" s="57"/>
      <c r="Y10" s="57"/>
      <c r="Z10" s="65">
        <f>データ!P6</f>
        <v>2592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79316</v>
      </c>
      <c r="AJ10" s="65"/>
      <c r="AK10" s="65"/>
      <c r="AL10" s="65"/>
      <c r="AM10" s="65"/>
      <c r="AN10" s="65"/>
      <c r="AO10" s="65"/>
      <c r="AP10" s="65"/>
      <c r="AQ10" s="57">
        <f>データ!U6</f>
        <v>139.69999999999999</v>
      </c>
      <c r="AR10" s="57"/>
      <c r="AS10" s="57"/>
      <c r="AT10" s="57"/>
      <c r="AU10" s="57"/>
      <c r="AV10" s="57"/>
      <c r="AW10" s="57"/>
      <c r="AX10" s="57"/>
      <c r="AY10" s="57">
        <f>データ!V6</f>
        <v>567.76</v>
      </c>
      <c r="AZ10" s="57"/>
      <c r="BA10" s="57"/>
      <c r="BB10" s="57"/>
      <c r="BC10" s="57"/>
      <c r="BD10" s="57"/>
      <c r="BE10" s="57"/>
      <c r="BF10" s="57"/>
      <c r="BG10" s="2"/>
      <c r="BH10" s="2"/>
      <c r="BI10" s="2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104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105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106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282154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兵庫県　三木市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A4</v>
      </c>
      <c r="M6" s="32" t="str">
        <f t="shared" si="3"/>
        <v>-</v>
      </c>
      <c r="N6" s="32">
        <f t="shared" si="3"/>
        <v>96.71</v>
      </c>
      <c r="O6" s="32">
        <f t="shared" si="3"/>
        <v>99.79</v>
      </c>
      <c r="P6" s="32">
        <f t="shared" si="3"/>
        <v>2592</v>
      </c>
      <c r="Q6" s="32">
        <f t="shared" si="3"/>
        <v>79763</v>
      </c>
      <c r="R6" s="32">
        <f t="shared" si="3"/>
        <v>176.51</v>
      </c>
      <c r="S6" s="32">
        <f t="shared" si="3"/>
        <v>451.89</v>
      </c>
      <c r="T6" s="32">
        <f t="shared" si="3"/>
        <v>79316</v>
      </c>
      <c r="U6" s="32">
        <f t="shared" si="3"/>
        <v>139.69999999999999</v>
      </c>
      <c r="V6" s="32">
        <f t="shared" si="3"/>
        <v>567.76</v>
      </c>
      <c r="W6" s="33">
        <f>IF(W7="",NA(),W7)</f>
        <v>100.19</v>
      </c>
      <c r="X6" s="33">
        <f t="shared" ref="X6:AF6" si="4">IF(X7="",NA(),X7)</f>
        <v>101.62</v>
      </c>
      <c r="Y6" s="33">
        <f t="shared" si="4"/>
        <v>101.42</v>
      </c>
      <c r="Z6" s="33">
        <f t="shared" si="4"/>
        <v>102.83</v>
      </c>
      <c r="AA6" s="33">
        <f t="shared" si="4"/>
        <v>101.49</v>
      </c>
      <c r="AB6" s="33">
        <f t="shared" si="4"/>
        <v>108.89</v>
      </c>
      <c r="AC6" s="33">
        <f t="shared" si="4"/>
        <v>107.68</v>
      </c>
      <c r="AD6" s="33">
        <f t="shared" si="4"/>
        <v>108.24</v>
      </c>
      <c r="AE6" s="33">
        <f t="shared" si="4"/>
        <v>107.8</v>
      </c>
      <c r="AF6" s="33">
        <f t="shared" si="4"/>
        <v>111.96</v>
      </c>
      <c r="AG6" s="32" t="str">
        <f>IF(AG7="","",IF(AG7="-","【-】","【"&amp;SUBSTITUTE(TEXT(AG7,"#,##0.00"),"-","△")&amp;"】"))</f>
        <v>【113.03】</v>
      </c>
      <c r="AH6" s="32">
        <f>IF(AH7="",NA(),AH7)</f>
        <v>0</v>
      </c>
      <c r="AI6" s="32">
        <f t="shared" ref="AI6:AQ6" si="5">IF(AI7="",NA(),AI7)</f>
        <v>0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4.4400000000000004</v>
      </c>
      <c r="AN6" s="33">
        <f t="shared" si="5"/>
        <v>4.67</v>
      </c>
      <c r="AO6" s="33">
        <f t="shared" si="5"/>
        <v>4.46</v>
      </c>
      <c r="AP6" s="33">
        <f t="shared" si="5"/>
        <v>4.3899999999999997</v>
      </c>
      <c r="AQ6" s="33">
        <f t="shared" si="5"/>
        <v>0.41</v>
      </c>
      <c r="AR6" s="32" t="str">
        <f>IF(AR7="","",IF(AR7="-","【-】","【"&amp;SUBSTITUTE(TEXT(AR7,"#,##0.00"),"-","△")&amp;"】"))</f>
        <v>【0.81】</v>
      </c>
      <c r="AS6" s="33">
        <f>IF(AS7="",NA(),AS7)</f>
        <v>1161.18</v>
      </c>
      <c r="AT6" s="33">
        <f t="shared" ref="AT6:BB6" si="6">IF(AT7="",NA(),AT7)</f>
        <v>909.48</v>
      </c>
      <c r="AU6" s="33">
        <f t="shared" si="6"/>
        <v>1165.68</v>
      </c>
      <c r="AV6" s="33">
        <f t="shared" si="6"/>
        <v>413.23</v>
      </c>
      <c r="AW6" s="33">
        <f t="shared" si="6"/>
        <v>651.78</v>
      </c>
      <c r="AX6" s="33">
        <f t="shared" si="6"/>
        <v>699.11</v>
      </c>
      <c r="AY6" s="33">
        <f t="shared" si="6"/>
        <v>695.41</v>
      </c>
      <c r="AZ6" s="33">
        <f t="shared" si="6"/>
        <v>701</v>
      </c>
      <c r="BA6" s="33">
        <f t="shared" si="6"/>
        <v>739.59</v>
      </c>
      <c r="BB6" s="33">
        <f t="shared" si="6"/>
        <v>335.95</v>
      </c>
      <c r="BC6" s="32" t="str">
        <f>IF(BC7="","",IF(BC7="-","【-】","【"&amp;SUBSTITUTE(TEXT(BC7,"#,##0.00"),"-","△")&amp;"】"))</f>
        <v>【264.16】</v>
      </c>
      <c r="BD6" s="33">
        <f>IF(BD7="",NA(),BD7)</f>
        <v>2.91</v>
      </c>
      <c r="BE6" s="33">
        <f t="shared" ref="BE6:BM6" si="7">IF(BE7="",NA(),BE7)</f>
        <v>2.2799999999999998</v>
      </c>
      <c r="BF6" s="33">
        <f t="shared" si="7"/>
        <v>1.62</v>
      </c>
      <c r="BG6" s="33">
        <f t="shared" si="7"/>
        <v>1.04</v>
      </c>
      <c r="BH6" s="33">
        <f t="shared" si="7"/>
        <v>0.55000000000000004</v>
      </c>
      <c r="BI6" s="33">
        <f t="shared" si="7"/>
        <v>339.69</v>
      </c>
      <c r="BJ6" s="33">
        <f t="shared" si="7"/>
        <v>343.45</v>
      </c>
      <c r="BK6" s="33">
        <f t="shared" si="7"/>
        <v>330.99</v>
      </c>
      <c r="BL6" s="33">
        <f t="shared" si="7"/>
        <v>324.08999999999997</v>
      </c>
      <c r="BM6" s="33">
        <f t="shared" si="7"/>
        <v>319.82</v>
      </c>
      <c r="BN6" s="32" t="str">
        <f>IF(BN7="","",IF(BN7="-","【-】","【"&amp;SUBSTITUTE(TEXT(BN7,"#,##0.00"),"-","△")&amp;"】"))</f>
        <v>【283.72】</v>
      </c>
      <c r="BO6" s="33">
        <f>IF(BO7="",NA(),BO7)</f>
        <v>88.09</v>
      </c>
      <c r="BP6" s="33">
        <f t="shared" ref="BP6:BX6" si="8">IF(BP7="",NA(),BP7)</f>
        <v>91.96</v>
      </c>
      <c r="BQ6" s="33">
        <f t="shared" si="8"/>
        <v>93.97</v>
      </c>
      <c r="BR6" s="33">
        <f t="shared" si="8"/>
        <v>93.07</v>
      </c>
      <c r="BS6" s="33">
        <f t="shared" si="8"/>
        <v>94.38</v>
      </c>
      <c r="BT6" s="33">
        <f t="shared" si="8"/>
        <v>101.27</v>
      </c>
      <c r="BU6" s="33">
        <f t="shared" si="8"/>
        <v>99.61</v>
      </c>
      <c r="BV6" s="33">
        <f t="shared" si="8"/>
        <v>100.27</v>
      </c>
      <c r="BW6" s="33">
        <f t="shared" si="8"/>
        <v>99.46</v>
      </c>
      <c r="BX6" s="33">
        <f t="shared" si="8"/>
        <v>105.21</v>
      </c>
      <c r="BY6" s="32" t="str">
        <f>IF(BY7="","",IF(BY7="-","【-】","【"&amp;SUBSTITUTE(TEXT(BY7,"#,##0.00"),"-","△")&amp;"】"))</f>
        <v>【104.60】</v>
      </c>
      <c r="BZ6" s="33">
        <f>IF(BZ7="",NA(),BZ7)</f>
        <v>175.18</v>
      </c>
      <c r="CA6" s="33">
        <f t="shared" ref="CA6:CI6" si="9">IF(CA7="",NA(),CA7)</f>
        <v>167.75</v>
      </c>
      <c r="CB6" s="33">
        <f t="shared" si="9"/>
        <v>165.46</v>
      </c>
      <c r="CC6" s="33">
        <f t="shared" si="9"/>
        <v>167.32</v>
      </c>
      <c r="CD6" s="33">
        <f t="shared" si="9"/>
        <v>165.15</v>
      </c>
      <c r="CE6" s="33">
        <f t="shared" si="9"/>
        <v>167.74</v>
      </c>
      <c r="CF6" s="33">
        <f t="shared" si="9"/>
        <v>169.59</v>
      </c>
      <c r="CG6" s="33">
        <f t="shared" si="9"/>
        <v>169.62</v>
      </c>
      <c r="CH6" s="33">
        <f t="shared" si="9"/>
        <v>171.78</v>
      </c>
      <c r="CI6" s="33">
        <f t="shared" si="9"/>
        <v>162.59</v>
      </c>
      <c r="CJ6" s="32" t="str">
        <f>IF(CJ7="","",IF(CJ7="-","【-】","【"&amp;SUBSTITUTE(TEXT(CJ7,"#,##0.00"),"-","△")&amp;"】"))</f>
        <v>【164.21】</v>
      </c>
      <c r="CK6" s="33">
        <f>IF(CK7="",NA(),CK7)</f>
        <v>65.069999999999993</v>
      </c>
      <c r="CL6" s="33">
        <f t="shared" ref="CL6:CT6" si="10">IF(CL7="",NA(),CL7)</f>
        <v>63.13</v>
      </c>
      <c r="CM6" s="33">
        <f t="shared" si="10"/>
        <v>63.58</v>
      </c>
      <c r="CN6" s="33">
        <f t="shared" si="10"/>
        <v>62.91</v>
      </c>
      <c r="CO6" s="33">
        <f t="shared" si="10"/>
        <v>61.18</v>
      </c>
      <c r="CP6" s="33">
        <f t="shared" si="10"/>
        <v>60.83</v>
      </c>
      <c r="CQ6" s="33">
        <f t="shared" si="10"/>
        <v>60.04</v>
      </c>
      <c r="CR6" s="33">
        <f t="shared" si="10"/>
        <v>59.88</v>
      </c>
      <c r="CS6" s="33">
        <f t="shared" si="10"/>
        <v>59.68</v>
      </c>
      <c r="CT6" s="33">
        <f t="shared" si="10"/>
        <v>59.17</v>
      </c>
      <c r="CU6" s="32" t="str">
        <f>IF(CU7="","",IF(CU7="-","【-】","【"&amp;SUBSTITUTE(TEXT(CU7,"#,##0.00"),"-","△")&amp;"】"))</f>
        <v>【59.80】</v>
      </c>
      <c r="CV6" s="33">
        <f>IF(CV7="",NA(),CV7)</f>
        <v>89.87</v>
      </c>
      <c r="CW6" s="33">
        <f t="shared" ref="CW6:DE6" si="11">IF(CW7="",NA(),CW7)</f>
        <v>90.8</v>
      </c>
      <c r="CX6" s="33">
        <f t="shared" si="11"/>
        <v>91.28</v>
      </c>
      <c r="CY6" s="33">
        <f t="shared" si="11"/>
        <v>91.92</v>
      </c>
      <c r="CZ6" s="33">
        <f t="shared" si="11"/>
        <v>91.32</v>
      </c>
      <c r="DA6" s="33">
        <f t="shared" si="11"/>
        <v>87.92</v>
      </c>
      <c r="DB6" s="33">
        <f t="shared" si="11"/>
        <v>87.33</v>
      </c>
      <c r="DC6" s="33">
        <f t="shared" si="11"/>
        <v>87.65</v>
      </c>
      <c r="DD6" s="33">
        <f t="shared" si="11"/>
        <v>87.63</v>
      </c>
      <c r="DE6" s="33">
        <f t="shared" si="11"/>
        <v>87.6</v>
      </c>
      <c r="DF6" s="32" t="str">
        <f>IF(DF7="","",IF(DF7="-","【-】","【"&amp;SUBSTITUTE(TEXT(DF7,"#,##0.00"),"-","△")&amp;"】"))</f>
        <v>【89.78】</v>
      </c>
      <c r="DG6" s="33">
        <f>IF(DG7="",NA(),DG7)</f>
        <v>39.26</v>
      </c>
      <c r="DH6" s="33">
        <f t="shared" ref="DH6:DP6" si="12">IF(DH7="",NA(),DH7)</f>
        <v>40.17</v>
      </c>
      <c r="DI6" s="33">
        <f t="shared" si="12"/>
        <v>41.29</v>
      </c>
      <c r="DJ6" s="33">
        <f t="shared" si="12"/>
        <v>42.17</v>
      </c>
      <c r="DK6" s="33">
        <f t="shared" si="12"/>
        <v>43.39</v>
      </c>
      <c r="DL6" s="33">
        <f t="shared" si="12"/>
        <v>36.700000000000003</v>
      </c>
      <c r="DM6" s="33">
        <f t="shared" si="12"/>
        <v>37.71</v>
      </c>
      <c r="DN6" s="33">
        <f t="shared" si="12"/>
        <v>38.69</v>
      </c>
      <c r="DO6" s="33">
        <f t="shared" si="12"/>
        <v>39.65</v>
      </c>
      <c r="DP6" s="33">
        <f t="shared" si="12"/>
        <v>45.25</v>
      </c>
      <c r="DQ6" s="32" t="str">
        <f>IF(DQ7="","",IF(DQ7="-","【-】","【"&amp;SUBSTITUTE(TEXT(DQ7,"#,##0.00"),"-","△")&amp;"】"))</f>
        <v>【46.31】</v>
      </c>
      <c r="DR6" s="33">
        <f>IF(DR7="",NA(),DR7)</f>
        <v>3.12</v>
      </c>
      <c r="DS6" s="33">
        <f t="shared" ref="DS6:EA6" si="13">IF(DS7="",NA(),DS7)</f>
        <v>6.23</v>
      </c>
      <c r="DT6" s="33">
        <f t="shared" si="13"/>
        <v>7.11</v>
      </c>
      <c r="DU6" s="33">
        <f t="shared" si="13"/>
        <v>11.9</v>
      </c>
      <c r="DV6" s="33">
        <f t="shared" si="13"/>
        <v>12.82</v>
      </c>
      <c r="DW6" s="33">
        <f t="shared" si="13"/>
        <v>6.92</v>
      </c>
      <c r="DX6" s="33">
        <f t="shared" si="13"/>
        <v>7.67</v>
      </c>
      <c r="DY6" s="33">
        <f t="shared" si="13"/>
        <v>8.4</v>
      </c>
      <c r="DZ6" s="33">
        <f t="shared" si="13"/>
        <v>9.7100000000000009</v>
      </c>
      <c r="EA6" s="33">
        <f t="shared" si="13"/>
        <v>10.71</v>
      </c>
      <c r="EB6" s="32" t="str">
        <f>IF(EB7="","",IF(EB7="-","【-】","【"&amp;SUBSTITUTE(TEXT(EB7,"#,##0.00"),"-","△")&amp;"】"))</f>
        <v>【12.42】</v>
      </c>
      <c r="EC6" s="33">
        <f>IF(EC7="",NA(),EC7)</f>
        <v>0.96</v>
      </c>
      <c r="ED6" s="33">
        <f t="shared" ref="ED6:EL6" si="14">IF(ED7="",NA(),ED7)</f>
        <v>0.63</v>
      </c>
      <c r="EE6" s="33">
        <f t="shared" si="14"/>
        <v>0.92</v>
      </c>
      <c r="EF6" s="33">
        <f t="shared" si="14"/>
        <v>0.77</v>
      </c>
      <c r="EG6" s="33">
        <f t="shared" si="14"/>
        <v>0.55000000000000004</v>
      </c>
      <c r="EH6" s="33">
        <f t="shared" si="14"/>
        <v>0.82</v>
      </c>
      <c r="EI6" s="33">
        <f t="shared" si="14"/>
        <v>0.84</v>
      </c>
      <c r="EJ6" s="33">
        <f t="shared" si="14"/>
        <v>0.78</v>
      </c>
      <c r="EK6" s="33">
        <f t="shared" si="14"/>
        <v>0.83</v>
      </c>
      <c r="EL6" s="33">
        <f t="shared" si="14"/>
        <v>0.72</v>
      </c>
      <c r="EM6" s="32" t="str">
        <f>IF(EM7="","",IF(EM7="-","【-】","【"&amp;SUBSTITUTE(TEXT(EM7,"#,##0.00"),"-","△")&amp;"】"))</f>
        <v>【0.78】</v>
      </c>
    </row>
    <row r="7" spans="1:143" s="34" customFormat="1">
      <c r="A7" s="26"/>
      <c r="B7" s="35">
        <v>2014</v>
      </c>
      <c r="C7" s="35">
        <v>282154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96.71</v>
      </c>
      <c r="O7" s="36">
        <v>99.79</v>
      </c>
      <c r="P7" s="36">
        <v>2592</v>
      </c>
      <c r="Q7" s="36">
        <v>79763</v>
      </c>
      <c r="R7" s="36">
        <v>176.51</v>
      </c>
      <c r="S7" s="36">
        <v>451.89</v>
      </c>
      <c r="T7" s="36">
        <v>79316</v>
      </c>
      <c r="U7" s="36">
        <v>139.69999999999999</v>
      </c>
      <c r="V7" s="36">
        <v>567.76</v>
      </c>
      <c r="W7" s="36">
        <v>100.19</v>
      </c>
      <c r="X7" s="36">
        <v>101.62</v>
      </c>
      <c r="Y7" s="36">
        <v>101.42</v>
      </c>
      <c r="Z7" s="36">
        <v>102.83</v>
      </c>
      <c r="AA7" s="36">
        <v>101.49</v>
      </c>
      <c r="AB7" s="36">
        <v>108.89</v>
      </c>
      <c r="AC7" s="36">
        <v>107.68</v>
      </c>
      <c r="AD7" s="36">
        <v>108.24</v>
      </c>
      <c r="AE7" s="36">
        <v>107.8</v>
      </c>
      <c r="AF7" s="36">
        <v>111.96</v>
      </c>
      <c r="AG7" s="36">
        <v>113.03</v>
      </c>
      <c r="AH7" s="36">
        <v>0</v>
      </c>
      <c r="AI7" s="36">
        <v>0</v>
      </c>
      <c r="AJ7" s="36">
        <v>0</v>
      </c>
      <c r="AK7" s="36">
        <v>0</v>
      </c>
      <c r="AL7" s="36">
        <v>0</v>
      </c>
      <c r="AM7" s="36">
        <v>4.4400000000000004</v>
      </c>
      <c r="AN7" s="36">
        <v>4.67</v>
      </c>
      <c r="AO7" s="36">
        <v>4.46</v>
      </c>
      <c r="AP7" s="36">
        <v>4.3899999999999997</v>
      </c>
      <c r="AQ7" s="36">
        <v>0.41</v>
      </c>
      <c r="AR7" s="36">
        <v>0.81</v>
      </c>
      <c r="AS7" s="36">
        <v>1161.18</v>
      </c>
      <c r="AT7" s="36">
        <v>909.48</v>
      </c>
      <c r="AU7" s="36">
        <v>1165.68</v>
      </c>
      <c r="AV7" s="36">
        <v>413.23</v>
      </c>
      <c r="AW7" s="36">
        <v>651.78</v>
      </c>
      <c r="AX7" s="36">
        <v>699.11</v>
      </c>
      <c r="AY7" s="36">
        <v>695.41</v>
      </c>
      <c r="AZ7" s="36">
        <v>701</v>
      </c>
      <c r="BA7" s="36">
        <v>739.59</v>
      </c>
      <c r="BB7" s="36">
        <v>335.95</v>
      </c>
      <c r="BC7" s="36">
        <v>264.16000000000003</v>
      </c>
      <c r="BD7" s="36">
        <v>2.91</v>
      </c>
      <c r="BE7" s="36">
        <v>2.2799999999999998</v>
      </c>
      <c r="BF7" s="36">
        <v>1.62</v>
      </c>
      <c r="BG7" s="36">
        <v>1.04</v>
      </c>
      <c r="BH7" s="36">
        <v>0.55000000000000004</v>
      </c>
      <c r="BI7" s="36">
        <v>339.69</v>
      </c>
      <c r="BJ7" s="36">
        <v>343.45</v>
      </c>
      <c r="BK7" s="36">
        <v>330.99</v>
      </c>
      <c r="BL7" s="36">
        <v>324.08999999999997</v>
      </c>
      <c r="BM7" s="36">
        <v>319.82</v>
      </c>
      <c r="BN7" s="36">
        <v>283.72000000000003</v>
      </c>
      <c r="BO7" s="36">
        <v>88.09</v>
      </c>
      <c r="BP7" s="36">
        <v>91.96</v>
      </c>
      <c r="BQ7" s="36">
        <v>93.97</v>
      </c>
      <c r="BR7" s="36">
        <v>93.07</v>
      </c>
      <c r="BS7" s="36">
        <v>94.38</v>
      </c>
      <c r="BT7" s="36">
        <v>101.27</v>
      </c>
      <c r="BU7" s="36">
        <v>99.61</v>
      </c>
      <c r="BV7" s="36">
        <v>100.27</v>
      </c>
      <c r="BW7" s="36">
        <v>99.46</v>
      </c>
      <c r="BX7" s="36">
        <v>105.21</v>
      </c>
      <c r="BY7" s="36">
        <v>104.6</v>
      </c>
      <c r="BZ7" s="36">
        <v>175.18</v>
      </c>
      <c r="CA7" s="36">
        <v>167.75</v>
      </c>
      <c r="CB7" s="36">
        <v>165.46</v>
      </c>
      <c r="CC7" s="36">
        <v>167.32</v>
      </c>
      <c r="CD7" s="36">
        <v>165.15</v>
      </c>
      <c r="CE7" s="36">
        <v>167.74</v>
      </c>
      <c r="CF7" s="36">
        <v>169.59</v>
      </c>
      <c r="CG7" s="36">
        <v>169.62</v>
      </c>
      <c r="CH7" s="36">
        <v>171.78</v>
      </c>
      <c r="CI7" s="36">
        <v>162.59</v>
      </c>
      <c r="CJ7" s="36">
        <v>164.21</v>
      </c>
      <c r="CK7" s="36">
        <v>65.069999999999993</v>
      </c>
      <c r="CL7" s="36">
        <v>63.13</v>
      </c>
      <c r="CM7" s="36">
        <v>63.58</v>
      </c>
      <c r="CN7" s="36">
        <v>62.91</v>
      </c>
      <c r="CO7" s="36">
        <v>61.18</v>
      </c>
      <c r="CP7" s="36">
        <v>60.83</v>
      </c>
      <c r="CQ7" s="36">
        <v>60.04</v>
      </c>
      <c r="CR7" s="36">
        <v>59.88</v>
      </c>
      <c r="CS7" s="36">
        <v>59.68</v>
      </c>
      <c r="CT7" s="36">
        <v>59.17</v>
      </c>
      <c r="CU7" s="36">
        <v>59.8</v>
      </c>
      <c r="CV7" s="36">
        <v>89.87</v>
      </c>
      <c r="CW7" s="36">
        <v>90.8</v>
      </c>
      <c r="CX7" s="36">
        <v>91.28</v>
      </c>
      <c r="CY7" s="36">
        <v>91.92</v>
      </c>
      <c r="CZ7" s="36">
        <v>91.32</v>
      </c>
      <c r="DA7" s="36">
        <v>87.92</v>
      </c>
      <c r="DB7" s="36">
        <v>87.33</v>
      </c>
      <c r="DC7" s="36">
        <v>87.65</v>
      </c>
      <c r="DD7" s="36">
        <v>87.63</v>
      </c>
      <c r="DE7" s="36">
        <v>87.6</v>
      </c>
      <c r="DF7" s="36">
        <v>89.78</v>
      </c>
      <c r="DG7" s="36">
        <v>39.26</v>
      </c>
      <c r="DH7" s="36">
        <v>40.17</v>
      </c>
      <c r="DI7" s="36">
        <v>41.29</v>
      </c>
      <c r="DJ7" s="36">
        <v>42.17</v>
      </c>
      <c r="DK7" s="36">
        <v>43.39</v>
      </c>
      <c r="DL7" s="36">
        <v>36.700000000000003</v>
      </c>
      <c r="DM7" s="36">
        <v>37.71</v>
      </c>
      <c r="DN7" s="36">
        <v>38.69</v>
      </c>
      <c r="DO7" s="36">
        <v>39.65</v>
      </c>
      <c r="DP7" s="36">
        <v>45.25</v>
      </c>
      <c r="DQ7" s="36">
        <v>46.31</v>
      </c>
      <c r="DR7" s="36">
        <v>3.12</v>
      </c>
      <c r="DS7" s="36">
        <v>6.23</v>
      </c>
      <c r="DT7" s="36">
        <v>7.11</v>
      </c>
      <c r="DU7" s="36">
        <v>11.9</v>
      </c>
      <c r="DV7" s="36">
        <v>12.82</v>
      </c>
      <c r="DW7" s="36">
        <v>6.92</v>
      </c>
      <c r="DX7" s="36">
        <v>7.67</v>
      </c>
      <c r="DY7" s="36">
        <v>8.4</v>
      </c>
      <c r="DZ7" s="36">
        <v>9.7100000000000009</v>
      </c>
      <c r="EA7" s="36">
        <v>10.71</v>
      </c>
      <c r="EB7" s="36">
        <v>12.42</v>
      </c>
      <c r="EC7" s="36">
        <v>0.96</v>
      </c>
      <c r="ED7" s="36">
        <v>0.63</v>
      </c>
      <c r="EE7" s="36">
        <v>0.92</v>
      </c>
      <c r="EF7" s="36">
        <v>0.77</v>
      </c>
      <c r="EG7" s="36">
        <v>0.55000000000000004</v>
      </c>
      <c r="EH7" s="36">
        <v>0.82</v>
      </c>
      <c r="EI7" s="36">
        <v>0.84</v>
      </c>
      <c r="EJ7" s="36">
        <v>0.78</v>
      </c>
      <c r="EK7" s="36">
        <v>0.83</v>
      </c>
      <c r="EL7" s="36">
        <v>0.72</v>
      </c>
      <c r="EM7" s="36">
        <v>0.78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2016-02-03T07:24:44Z</dcterms:created>
  <dcterms:modified xsi:type="dcterms:W3CDTF">2016-02-17T05:27:59Z</dcterms:modified>
  <cp:category/>
</cp:coreProperties>
</file>