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<sst xmlns="http://schemas.openxmlformats.org/spreadsheetml/2006/main" count="225" uniqueCount="110">
  <si>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</si>
  <si>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</si>
  <si>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</si>
  <si>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</si>
  <si>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</si>
  <si>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</si>
  <si>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</si>
  <si>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</si>
  <si>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</si>
  <si>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</si>
  <si>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</si>
  <si>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</si>
  <si>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</si>
  <si>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</si>
  <si>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</si>
  <si>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</si>
  <si>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</si>
  <si>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</si>
  <si>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</si>
  <si>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</si>
  <si>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</si>
  <si>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</si>
  <si>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</si>
  <si>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</si>
  <si>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</si>
  <si>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</si>
  <si>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</si>
  <si>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</si>
  <si>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</si>
  <si>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</si>
  <si>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</si>
  <si>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</si>
  <si>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</si>
  <si>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</si>
  <si>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</si>
  <si>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</si>
  <si>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</si>
  <si>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</si>
  <si>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</si>
  <si>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</si>
  <si>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</si>
  <si>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</si>
  <si>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</si>
  <si>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</si>
  <si>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</si>
  <si>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</si>
  <si>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</si>
  <si>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</si>
  <si>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</si>
  <si>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</si>
  <si>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</si>
  <si>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</si>
  <si>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</si>
  <si>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</si>
  <si>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</si>
  <si>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</si>
  <si>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</si>
  <si>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</si>
  <si>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</si>
  <si>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</si>
  <si>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</si>
  <si>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</si>
  <si>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</si>
  <si>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</si>
  <si>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</si>
  <si>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</si>
  <si>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</si>
  <si>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</si>
  <si>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</si>
  <si>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</si>
  <si>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</si>
  <si>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</si>
  <si>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</si>
  <si>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</si>
  <si>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</si>
  <si>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</si>
  <si>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</si>
  <si>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</si>
  <si>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</si>
  <si>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</si>
  <si>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</si>
  <si>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</si>
  <si>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</si>
  <si>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</si>
  <si>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</si>
  <si>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</si>
  <si>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</si>
  <si>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</si>
  <si>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</si>
  <si>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</si>
  <si>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</si>
  <si>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</si>
  <si>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</si>
  <si>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</si>
  <si>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</si>
  <si>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</si>
  <si>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宝塚市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</si>
  <si>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</si>
  <si>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</si>
  <si>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</si>
  <si>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</si>
  <si>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</si>
  <si>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</si>
  <si>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</si>
  <si>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</si>
  <si>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</si>
  <si>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</si>
  <si>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に関する再投資が始まる10年後までに、収支に関する構造改革が必要です。施設利用率に数値が入っていないのは本市が下水処理場を所有しておらず、処理を外部に委託しているためで、それ故に経費削減の幅は限られていますが、できる限り削減に努力します。足らず分は料金改定という形で利用者に負担をお願いすることになると考えています。これらの内容は平成28年度に作成予定の下水道ビジョン及び経営戦略で詳しく分析します。</t>
    <phoneticPr fontId="4"/>
  </si>
  <si>
    <t>　経常収支比率が類似団体平均と比較して大きく乖離しており、会計制度が変更された平成26年度以外はすべて100％未満となっています。経費回収率が60％程度で推移していることが赤字の原因であり、料金改定等により収支に関する構造改革が必要と考えています。
　なお、経常収支に特別利益及び特別損失を加減した純損益では、平成20年度から7年連続で赤字が続いているため、平成25年度の累積欠損金比率は51.29％まで上昇しましたが、平成26年度の会計制度変更で生じた利益により相殺されました。
　また、流動比率が平成26年度で22.17％まで落ち込んでいます。これは、企業債残高対事業規模比率が類似団体平均と比較して高いことから、企業債の利息返済や元金償還により資金が減少しているためと考えられます。今後は新規の企業債借入を抑制して、将来負担の軽減に努める必要があると考えています。</t>
    <rPh sb="129" eb="131">
      <t>ケイジョウ</t>
    </rPh>
    <rPh sb="131" eb="133">
      <t>シュウシ</t>
    </rPh>
    <rPh sb="134" eb="136">
      <t>トクベツ</t>
    </rPh>
    <rPh sb="136" eb="138">
      <t>リエキ</t>
    </rPh>
    <rPh sb="138" eb="139">
      <t>オヨ</t>
    </rPh>
    <rPh sb="140" eb="142">
      <t>トクベツ</t>
    </rPh>
    <rPh sb="142" eb="144">
      <t>ソンシツ</t>
    </rPh>
    <rPh sb="145" eb="147">
      <t>カゲン</t>
    </rPh>
    <rPh sb="149" eb="152">
      <t>ジュンソンエキ</t>
    </rPh>
    <phoneticPr fontId="4"/>
  </si>
  <si>
    <t>　昭和50年代に急激な開発を行ったため、管路老朽化率が0であり、老朽化している資産はありません。今後10年を経過した頃から老朽化が進んでいくと考えられます。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</si>
</sst>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0.08</c:v>
                </c:pt>
                <c:pt idx="3" formatCode="#,##0.00;&quot;△&quot;#,##0.00;&quot;-&quot;">
                  <c:v>0.03</c:v>
                </c:pt>
                <c:pt idx="4" formatCode="#,##0.00;&quot;△&quot;#,##0.00;&quot;-&quot;">
                  <c:v>0.03</c:v>
                </c:pt>
              </c:numCache>
            </c:numRef>
          </c:val>
        </c:ser>
        <c:dLbls>
          <c:showLegendKey val="0"/>
          <c:showVal val="0"/>
          <c:showCatName val="0"/>
          <c:showSerName val="0"/>
          <c:showPercent val="0"/>
          <c:showBubbleSize val="0"/>
        </c:dLbls>
        <c:gapWidth val="150"/>
        <c:axId val="45745664"/>
        <c:axId val="458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45745664"/>
        <c:axId val="45874176"/>
      </c:lineChart>
      <c:dateAx>
        <c:axId val="45745664"/>
        <c:scaling>
          <c:orientation val="minMax"/>
        </c:scaling>
        <c:delete val="1"/>
        <c:axPos val="b"/>
        <c:numFmt formatCode="ge" sourceLinked="1"/>
        <c:majorTickMark val="none"/>
        <c:minorTickMark val="none"/>
        <c:tickLblPos val="none"/>
        <c:crossAx val="45874176"/>
        <c:crosses val="autoZero"/>
        <c:auto val="1"/>
        <c:lblOffset val="100"/>
        <c:baseTimeUnit val="years"/>
      </c:dateAx>
      <c:valAx>
        <c:axId val="458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401152"/>
        <c:axId val="424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42401152"/>
        <c:axId val="42493440"/>
      </c:lineChart>
      <c:dateAx>
        <c:axId val="42401152"/>
        <c:scaling>
          <c:orientation val="minMax"/>
        </c:scaling>
        <c:delete val="1"/>
        <c:axPos val="b"/>
        <c:numFmt formatCode="ge" sourceLinked="1"/>
        <c:majorTickMark val="none"/>
        <c:minorTickMark val="none"/>
        <c:tickLblPos val="none"/>
        <c:crossAx val="42493440"/>
        <c:crosses val="autoZero"/>
        <c:auto val="1"/>
        <c:lblOffset val="100"/>
        <c:baseTimeUnit val="years"/>
      </c:dateAx>
      <c:valAx>
        <c:axId val="424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98.65</c:v>
                </c:pt>
                <c:pt idx="1">
                  <c:v>98.75</c:v>
                </c:pt>
                <c:pt idx="2">
                  <c:v>98.75</c:v>
                </c:pt>
                <c:pt idx="3">
                  <c:v>98.95</c:v>
                </c:pt>
                <c:pt idx="4">
                  <c:v>98.99</c:v>
                </c:pt>
              </c:numCache>
            </c:numRef>
          </c:val>
        </c:ser>
        <c:dLbls>
          <c:showLegendKey val="0"/>
          <c:showVal val="0"/>
          <c:showCatName val="0"/>
          <c:showSerName val="0"/>
          <c:showPercent val="0"/>
          <c:showBubbleSize val="0"/>
        </c:dLbls>
        <c:gapWidth val="150"/>
        <c:axId val="42503168"/>
        <c:axId val="425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42503168"/>
        <c:axId val="42517632"/>
      </c:lineChart>
      <c:dateAx>
        <c:axId val="42503168"/>
        <c:scaling>
          <c:orientation val="minMax"/>
        </c:scaling>
        <c:delete val="1"/>
        <c:axPos val="b"/>
        <c:numFmt formatCode="ge" sourceLinked="1"/>
        <c:majorTickMark val="none"/>
        <c:minorTickMark val="none"/>
        <c:tickLblPos val="none"/>
        <c:crossAx val="42517632"/>
        <c:crosses val="autoZero"/>
        <c:auto val="1"/>
        <c:lblOffset val="100"/>
        <c:baseTimeUnit val="years"/>
      </c:dateAx>
      <c:valAx>
        <c:axId val="425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93.1</c:v>
                </c:pt>
                <c:pt idx="1">
                  <c:v>94.98</c:v>
                </c:pt>
                <c:pt idx="2">
                  <c:v>94.73</c:v>
                </c:pt>
                <c:pt idx="3">
                  <c:v>95.96</c:v>
                </c:pt>
                <c:pt idx="4">
                  <c:v>102.77</c:v>
                </c:pt>
              </c:numCache>
            </c:numRef>
          </c:val>
        </c:ser>
        <c:dLbls>
          <c:showLegendKey val="0"/>
          <c:showVal val="0"/>
          <c:showCatName val="0"/>
          <c:showSerName val="0"/>
          <c:showPercent val="0"/>
          <c:showBubbleSize val="0"/>
        </c:dLbls>
        <c:gapWidth val="150"/>
        <c:axId val="45999232"/>
        <c:axId val="461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105.2</c:v>
                </c:pt>
                <c:pt idx="1">
                  <c:v>102.76</c:v>
                </c:pt>
                <c:pt idx="2">
                  <c:v>104.06</c:v>
                </c:pt>
                <c:pt idx="3">
                  <c:v>104.3</c:v>
                </c:pt>
                <c:pt idx="4">
                  <c:v>104.63</c:v>
                </c:pt>
              </c:numCache>
            </c:numRef>
          </c:val>
          <c:smooth val="0"/>
        </c:ser>
        <c:dLbls>
          <c:showLegendKey val="0"/>
          <c:showVal val="0"/>
          <c:showCatName val="0"/>
          <c:showSerName val="0"/>
          <c:showPercent val="0"/>
          <c:showBubbleSize val="0"/>
        </c:dLbls>
        <c:marker val="1"/>
        <c:smooth val="0"/>
        <c:axId val="45999232"/>
        <c:axId val="46142592"/>
      </c:lineChart>
      <c:dateAx>
        <c:axId val="45999232"/>
        <c:scaling>
          <c:orientation val="minMax"/>
        </c:scaling>
        <c:delete val="1"/>
        <c:axPos val="b"/>
        <c:numFmt formatCode="ge" sourceLinked="1"/>
        <c:majorTickMark val="none"/>
        <c:minorTickMark val="none"/>
        <c:tickLblPos val="none"/>
        <c:crossAx val="46142592"/>
        <c:crosses val="autoZero"/>
        <c:auto val="1"/>
        <c:lblOffset val="100"/>
        <c:baseTimeUnit val="years"/>
      </c:dateAx>
      <c:valAx>
        <c:axId val="461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15.07</c:v>
                </c:pt>
                <c:pt idx="1">
                  <c:v>16.91</c:v>
                </c:pt>
                <c:pt idx="2">
                  <c:v>18.82</c:v>
                </c:pt>
                <c:pt idx="3">
                  <c:v>20.63</c:v>
                </c:pt>
                <c:pt idx="4">
                  <c:v>28.42</c:v>
                </c:pt>
              </c:numCache>
            </c:numRef>
          </c:val>
        </c:ser>
        <c:dLbls>
          <c:showLegendKey val="0"/>
          <c:showVal val="0"/>
          <c:showCatName val="0"/>
          <c:showSerName val="0"/>
          <c:showPercent val="0"/>
          <c:showBubbleSize val="0"/>
        </c:dLbls>
        <c:gapWidth val="150"/>
        <c:axId val="86157952"/>
        <c:axId val="867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15.76</c:v>
                </c:pt>
                <c:pt idx="1">
                  <c:v>15.86</c:v>
                </c:pt>
                <c:pt idx="2">
                  <c:v>17.25</c:v>
                </c:pt>
                <c:pt idx="3">
                  <c:v>17.37</c:v>
                </c:pt>
                <c:pt idx="4">
                  <c:v>25.54</c:v>
                </c:pt>
              </c:numCache>
            </c:numRef>
          </c:val>
          <c:smooth val="0"/>
        </c:ser>
        <c:dLbls>
          <c:showLegendKey val="0"/>
          <c:showVal val="0"/>
          <c:showCatName val="0"/>
          <c:showSerName val="0"/>
          <c:showPercent val="0"/>
          <c:showBubbleSize val="0"/>
        </c:dLbls>
        <c:marker val="1"/>
        <c:smooth val="0"/>
        <c:axId val="86157952"/>
        <c:axId val="86739584"/>
      </c:lineChart>
      <c:dateAx>
        <c:axId val="86157952"/>
        <c:scaling>
          <c:orientation val="minMax"/>
        </c:scaling>
        <c:delete val="1"/>
        <c:axPos val="b"/>
        <c:numFmt formatCode="ge" sourceLinked="1"/>
        <c:majorTickMark val="none"/>
        <c:minorTickMark val="none"/>
        <c:tickLblPos val="none"/>
        <c:crossAx val="86739584"/>
        <c:crosses val="autoZero"/>
        <c:auto val="1"/>
        <c:lblOffset val="100"/>
        <c:baseTimeUnit val="years"/>
      </c:dateAx>
      <c:valAx>
        <c:axId val="867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141056"/>
        <c:axId val="422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c:v>
                </c:pt>
                <c:pt idx="1">
                  <c:v>1.1299999999999999</c:v>
                </c:pt>
                <c:pt idx="2">
                  <c:v>1.32</c:v>
                </c:pt>
                <c:pt idx="3">
                  <c:v>1.51</c:v>
                </c:pt>
                <c:pt idx="4">
                  <c:v>1.39</c:v>
                </c:pt>
              </c:numCache>
            </c:numRef>
          </c:val>
          <c:smooth val="0"/>
        </c:ser>
        <c:dLbls>
          <c:showLegendKey val="0"/>
          <c:showVal val="0"/>
          <c:showCatName val="0"/>
          <c:showSerName val="0"/>
          <c:showPercent val="0"/>
          <c:showBubbleSize val="0"/>
        </c:dLbls>
        <c:marker val="1"/>
        <c:smooth val="0"/>
        <c:axId val="116141056"/>
        <c:axId val="42275200"/>
      </c:lineChart>
      <c:dateAx>
        <c:axId val="116141056"/>
        <c:scaling>
          <c:orientation val="minMax"/>
        </c:scaling>
        <c:delete val="1"/>
        <c:axPos val="b"/>
        <c:numFmt formatCode="ge" sourceLinked="1"/>
        <c:majorTickMark val="none"/>
        <c:minorTickMark val="none"/>
        <c:tickLblPos val="none"/>
        <c:crossAx val="42275200"/>
        <c:crosses val="autoZero"/>
        <c:auto val="1"/>
        <c:lblOffset val="100"/>
        <c:baseTimeUnit val="years"/>
      </c:dateAx>
      <c:valAx>
        <c:axId val="422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31.48</c:v>
                </c:pt>
                <c:pt idx="1">
                  <c:v>39.229999999999997</c:v>
                </c:pt>
                <c:pt idx="2">
                  <c:v>47.01</c:v>
                </c:pt>
                <c:pt idx="3">
                  <c:v>51.29</c:v>
                </c:pt>
                <c:pt idx="4" formatCode="#,##0.00;&quot;△&quot;#,##0.00">
                  <c:v>0</c:v>
                </c:pt>
              </c:numCache>
            </c:numRef>
          </c:val>
        </c:ser>
        <c:dLbls>
          <c:showLegendKey val="0"/>
          <c:showVal val="0"/>
          <c:showCatName val="0"/>
          <c:showSerName val="0"/>
          <c:showPercent val="0"/>
          <c:showBubbleSize val="0"/>
        </c:dLbls>
        <c:gapWidth val="150"/>
        <c:axId val="42285312"/>
        <c:axId val="422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4.37</c:v>
                </c:pt>
                <c:pt idx="1">
                  <c:v>4.1500000000000004</c:v>
                </c:pt>
                <c:pt idx="2">
                  <c:v>4.34</c:v>
                </c:pt>
                <c:pt idx="3">
                  <c:v>4.88</c:v>
                </c:pt>
                <c:pt idx="4">
                  <c:v>0.1</c:v>
                </c:pt>
              </c:numCache>
            </c:numRef>
          </c:val>
          <c:smooth val="0"/>
        </c:ser>
        <c:dLbls>
          <c:showLegendKey val="0"/>
          <c:showVal val="0"/>
          <c:showCatName val="0"/>
          <c:showSerName val="0"/>
          <c:showPercent val="0"/>
          <c:showBubbleSize val="0"/>
        </c:dLbls>
        <c:marker val="1"/>
        <c:smooth val="0"/>
        <c:axId val="42285312"/>
        <c:axId val="42295680"/>
      </c:lineChart>
      <c:dateAx>
        <c:axId val="42285312"/>
        <c:scaling>
          <c:orientation val="minMax"/>
        </c:scaling>
        <c:delete val="1"/>
        <c:axPos val="b"/>
        <c:numFmt formatCode="ge" sourceLinked="1"/>
        <c:majorTickMark val="none"/>
        <c:minorTickMark val="none"/>
        <c:tickLblPos val="none"/>
        <c:crossAx val="42295680"/>
        <c:crosses val="autoZero"/>
        <c:auto val="1"/>
        <c:lblOffset val="100"/>
        <c:baseTimeUnit val="years"/>
      </c:dateAx>
      <c:valAx>
        <c:axId val="422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891.37</c:v>
                </c:pt>
                <c:pt idx="1">
                  <c:v>497.91</c:v>
                </c:pt>
                <c:pt idx="2">
                  <c:v>138.18</c:v>
                </c:pt>
                <c:pt idx="3">
                  <c:v>85.6</c:v>
                </c:pt>
                <c:pt idx="4">
                  <c:v>22.17</c:v>
                </c:pt>
              </c:numCache>
            </c:numRef>
          </c:val>
        </c:ser>
        <c:dLbls>
          <c:showLegendKey val="0"/>
          <c:showVal val="0"/>
          <c:showCatName val="0"/>
          <c:showSerName val="0"/>
          <c:showPercent val="0"/>
          <c:showBubbleSize val="0"/>
        </c:dLbls>
        <c:gapWidth val="150"/>
        <c:axId val="42313600"/>
        <c:axId val="423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278.02</c:v>
                </c:pt>
                <c:pt idx="1">
                  <c:v>221.7</c:v>
                </c:pt>
                <c:pt idx="2">
                  <c:v>238.87</c:v>
                </c:pt>
                <c:pt idx="3">
                  <c:v>271.23</c:v>
                </c:pt>
                <c:pt idx="4">
                  <c:v>72.66</c:v>
                </c:pt>
              </c:numCache>
            </c:numRef>
          </c:val>
          <c:smooth val="0"/>
        </c:ser>
        <c:dLbls>
          <c:showLegendKey val="0"/>
          <c:showVal val="0"/>
          <c:showCatName val="0"/>
          <c:showSerName val="0"/>
          <c:showPercent val="0"/>
          <c:showBubbleSize val="0"/>
        </c:dLbls>
        <c:marker val="1"/>
        <c:smooth val="0"/>
        <c:axId val="42313600"/>
        <c:axId val="42319872"/>
      </c:lineChart>
      <c:dateAx>
        <c:axId val="42313600"/>
        <c:scaling>
          <c:orientation val="minMax"/>
        </c:scaling>
        <c:delete val="1"/>
        <c:axPos val="b"/>
        <c:numFmt formatCode="ge" sourceLinked="1"/>
        <c:majorTickMark val="none"/>
        <c:minorTickMark val="none"/>
        <c:tickLblPos val="none"/>
        <c:crossAx val="42319872"/>
        <c:crosses val="autoZero"/>
        <c:auto val="1"/>
        <c:lblOffset val="100"/>
        <c:baseTimeUnit val="years"/>
      </c:dateAx>
      <c:valAx>
        <c:axId val="423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1411.68</c:v>
                </c:pt>
                <c:pt idx="1">
                  <c:v>1350.58</c:v>
                </c:pt>
                <c:pt idx="2">
                  <c:v>1288.05</c:v>
                </c:pt>
                <c:pt idx="3">
                  <c:v>1229.07</c:v>
                </c:pt>
                <c:pt idx="4">
                  <c:v>1192.9000000000001</c:v>
                </c:pt>
              </c:numCache>
            </c:numRef>
          </c:val>
        </c:ser>
        <c:dLbls>
          <c:showLegendKey val="0"/>
          <c:showVal val="0"/>
          <c:showCatName val="0"/>
          <c:showSerName val="0"/>
          <c:showPercent val="0"/>
          <c:showBubbleSize val="0"/>
        </c:dLbls>
        <c:gapWidth val="150"/>
        <c:axId val="42337792"/>
        <c:axId val="423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42337792"/>
        <c:axId val="42339712"/>
      </c:lineChart>
      <c:dateAx>
        <c:axId val="42337792"/>
        <c:scaling>
          <c:orientation val="minMax"/>
        </c:scaling>
        <c:delete val="1"/>
        <c:axPos val="b"/>
        <c:numFmt formatCode="ge" sourceLinked="1"/>
        <c:majorTickMark val="none"/>
        <c:minorTickMark val="none"/>
        <c:tickLblPos val="none"/>
        <c:crossAx val="42339712"/>
        <c:crosses val="autoZero"/>
        <c:auto val="1"/>
        <c:lblOffset val="100"/>
        <c:baseTimeUnit val="years"/>
      </c:dateAx>
      <c:valAx>
        <c:axId val="423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60.6</c:v>
                </c:pt>
                <c:pt idx="1">
                  <c:v>62.9</c:v>
                </c:pt>
                <c:pt idx="2">
                  <c:v>62.28</c:v>
                </c:pt>
                <c:pt idx="3">
                  <c:v>64.22</c:v>
                </c:pt>
                <c:pt idx="4">
                  <c:v>68.11</c:v>
                </c:pt>
              </c:numCache>
            </c:numRef>
          </c:val>
        </c:ser>
        <c:dLbls>
          <c:showLegendKey val="0"/>
          <c:showVal val="0"/>
          <c:showCatName val="0"/>
          <c:showSerName val="0"/>
          <c:showPercent val="0"/>
          <c:showBubbleSize val="0"/>
        </c:dLbls>
        <c:gapWidth val="150"/>
        <c:axId val="42353408"/>
        <c:axId val="42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42353408"/>
        <c:axId val="42355328"/>
      </c:lineChart>
      <c:dateAx>
        <c:axId val="42353408"/>
        <c:scaling>
          <c:orientation val="minMax"/>
        </c:scaling>
        <c:delete val="1"/>
        <c:axPos val="b"/>
        <c:numFmt formatCode="ge" sourceLinked="1"/>
        <c:majorTickMark val="none"/>
        <c:minorTickMark val="none"/>
        <c:tickLblPos val="none"/>
        <c:crossAx val="42355328"/>
        <c:crosses val="autoZero"/>
        <c:auto val="1"/>
        <c:lblOffset val="100"/>
        <c:baseTimeUnit val="years"/>
      </c:dateAx>
      <c:valAx>
        <c:axId val="42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134.85</c:v>
                </c:pt>
                <c:pt idx="1">
                  <c:v>130</c:v>
                </c:pt>
                <c:pt idx="2">
                  <c:v>130.79</c:v>
                </c:pt>
                <c:pt idx="3">
                  <c:v>126.82</c:v>
                </c:pt>
                <c:pt idx="4">
                  <c:v>119.37</c:v>
                </c:pt>
              </c:numCache>
            </c:numRef>
          </c:val>
        </c:ser>
        <c:dLbls>
          <c:showLegendKey val="0"/>
          <c:showVal val="0"/>
          <c:showCatName val="0"/>
          <c:showSerName val="0"/>
          <c:showPercent val="0"/>
          <c:showBubbleSize val="0"/>
        </c:dLbls>
        <c:gapWidth val="150"/>
        <c:axId val="42381312"/>
        <c:axId val="423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42381312"/>
        <c:axId val="42383232"/>
      </c:lineChart>
      <c:dateAx>
        <c:axId val="42381312"/>
        <c:scaling>
          <c:orientation val="minMax"/>
        </c:scaling>
        <c:delete val="1"/>
        <c:axPos val="b"/>
        <c:numFmt formatCode="ge" sourceLinked="1"/>
        <c:majorTickMark val="none"/>
        <c:minorTickMark val="none"/>
        <c:tickLblPos val="none"/>
        <c:crossAx val="42383232"/>
        <c:crosses val="autoZero"/>
        <c:auto val="1"/>
        <c:lblOffset val="100"/>
        <c:baseTimeUnit val="years"/>
      </c:dateAx>
      <c:valAx>
        <c:axId val="423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宝塚市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Ab</v>
      </c>
      <c r="X8" s="46"/>
      <c r="Y8" s="46"/>
      <c r="Z8" s="46"/>
      <c r="AA8" s="46"/>
      <c r="AB8" s="46"/>
      <c r="AC8" s="46"/>
      <c r="AD8" s="3"/>
      <c r="AE8" s="3"/>
      <c r="AF8" s="3"/>
      <c r="AG8" s="3"/>
      <c r="AH8" s="3"/>
      <c r="AI8" s="3"/>
      <c r="AJ8" s="3"/>
      <c r="AK8" s="3"/>
      <c r="AL8" s="47">
        <f>データ!R6</f>
        <v>234003</v>
      </c>
      <c r="AM8" s="47"/>
      <c r="AN8" s="47"/>
      <c r="AO8" s="47"/>
      <c r="AP8" s="47"/>
      <c r="AQ8" s="47"/>
      <c r="AR8" s="47"/>
      <c r="AS8" s="47"/>
      <c r="AT8" s="43">
        <f>データ!S6</f>
        <v>101.8</v>
      </c>
      <c r="AU8" s="43"/>
      <c r="AV8" s="43"/>
      <c r="AW8" s="43"/>
      <c r="AX8" s="43"/>
      <c r="AY8" s="43"/>
      <c r="AZ8" s="43"/>
      <c r="BA8" s="43"/>
      <c r="BB8" s="43">
        <f>データ!T6</f>
        <v>2298.65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64.63</v>
      </c>
      <c r="J10" s="43"/>
      <c r="K10" s="43"/>
      <c r="L10" s="43"/>
      <c r="M10" s="43"/>
      <c r="N10" s="43"/>
      <c r="O10" s="43"/>
      <c r="P10" s="43">
        <f>データ!O6</f>
        <v>98.66</v>
      </c>
      <c r="Q10" s="43"/>
      <c r="R10" s="43"/>
      <c r="S10" s="43"/>
      <c r="T10" s="43"/>
      <c r="U10" s="43"/>
      <c r="V10" s="43"/>
      <c r="W10" s="43">
        <f>データ!P6</f>
        <v>88.39</v>
      </c>
      <c r="X10" s="43"/>
      <c r="Y10" s="43"/>
      <c r="Z10" s="43"/>
      <c r="AA10" s="43"/>
      <c r="AB10" s="43"/>
      <c r="AC10" s="43"/>
      <c r="AD10" s="47">
        <f>データ!Q6</f>
        <v>1566</v>
      </c>
      <c r="AE10" s="47"/>
      <c r="AF10" s="47"/>
      <c r="AG10" s="47"/>
      <c r="AH10" s="47"/>
      <c r="AI10" s="47"/>
      <c r="AJ10" s="47"/>
      <c r="AK10" s="2"/>
      <c r="AL10" s="47">
        <f>データ!U6</f>
        <v>230651</v>
      </c>
      <c r="AM10" s="47"/>
      <c r="AN10" s="47"/>
      <c r="AO10" s="47"/>
      <c r="AP10" s="47"/>
      <c r="AQ10" s="47"/>
      <c r="AR10" s="47"/>
      <c r="AS10" s="47"/>
      <c r="AT10" s="43">
        <f>データ!V6</f>
        <v>24.11</v>
      </c>
      <c r="AU10" s="43"/>
      <c r="AV10" s="43"/>
      <c r="AW10" s="43"/>
      <c r="AX10" s="43"/>
      <c r="AY10" s="43"/>
      <c r="AZ10" s="43"/>
      <c r="BA10" s="43"/>
      <c r="BB10" s="43">
        <f>データ!W6</f>
        <v>9566.61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282146</v>
      </c>
      <c r="D6" s="31">
        <f t="shared" si="3"/>
        <v>46</v>
      </c>
      <c r="E6" s="31">
        <f t="shared" si="3"/>
        <v>17</v>
      </c>
      <c r="F6" s="31">
        <f t="shared" si="3"/>
        <v>1</v>
      </c>
      <c r="G6" s="31">
        <f t="shared" si="3"/>
        <v>0</v>
      </c>
      <c r="H6" s="31" t="str">
        <f t="shared" si="3"/>
        <v>兵庫県　宝塚市</v>
      </c>
      <c r="I6" s="31" t="str">
        <f t="shared" si="3"/>
        <v>法適用</v>
      </c>
      <c r="J6" s="31" t="str">
        <f t="shared" si="3"/>
        <v>下水道事業</v>
      </c>
      <c r="K6" s="31" t="str">
        <f t="shared" si="3"/>
        <v>公共下水道</v>
      </c>
      <c r="L6" s="31" t="str">
        <f t="shared" si="3"/>
        <v>Ab</v>
      </c>
      <c r="M6" s="32" t="str">
        <f t="shared" si="3"/>
        <v>-</v>
      </c>
      <c r="N6" s="32">
        <f t="shared" si="3"/>
        <v>64.63</v>
      </c>
      <c r="O6" s="32">
        <f t="shared" si="3"/>
        <v>98.66</v>
      </c>
      <c r="P6" s="32">
        <f t="shared" si="3"/>
        <v>88.39</v>
      </c>
      <c r="Q6" s="32">
        <f t="shared" si="3"/>
        <v>1566</v>
      </c>
      <c r="R6" s="32">
        <f t="shared" si="3"/>
        <v>234003</v>
      </c>
      <c r="S6" s="32">
        <f t="shared" si="3"/>
        <v>101.8</v>
      </c>
      <c r="T6" s="32">
        <f t="shared" si="3"/>
        <v>2298.65</v>
      </c>
      <c r="U6" s="32">
        <f t="shared" si="3"/>
        <v>230651</v>
      </c>
      <c r="V6" s="32">
        <f t="shared" si="3"/>
        <v>24.11</v>
      </c>
      <c r="W6" s="32">
        <f t="shared" si="3"/>
        <v>9566.61</v>
      </c>
      <c r="X6" s="33">
        <f>IF(X7="",NA(),X7)</f>
        <v>93.1</v>
      </c>
      <c r="Y6" s="33">
        <f t="shared" ref="Y6:AG6" si="4">IF(Y7="",NA(),Y7)</f>
        <v>94.98</v>
      </c>
      <c r="Z6" s="33">
        <f t="shared" si="4"/>
        <v>94.73</v>
      </c>
      <c r="AA6" s="33">
        <f t="shared" si="4"/>
        <v>95.96</v>
      </c>
      <c r="AB6" s="33">
        <f t="shared" si="4"/>
        <v>102.77</v>
      </c>
      <c r="AC6" s="33">
        <f t="shared" si="4"/>
        <v>105.2</v>
      </c>
      <c r="AD6" s="33">
        <f t="shared" si="4"/>
        <v>102.76</v>
      </c>
      <c r="AE6" s="33">
        <f t="shared" si="4"/>
        <v>104.06</v>
      </c>
      <c r="AF6" s="33">
        <f t="shared" si="4"/>
        <v>104.3</v>
      </c>
      <c r="AG6" s="33">
        <f t="shared" si="4"/>
        <v>104.63</v>
      </c>
      <c r="AH6" s="32" t="str">
        <f>IF(AH7="","",IF(AH7="-","【-】","【"&amp;SUBSTITUTE(TEXT(AH7,"#,##0.00"),"-","△")&amp;"】"))</f>
        <v>【107.74】</v>
      </c>
      <c r="AI6" s="33">
        <f>IF(AI7="",NA(),AI7)</f>
        <v>31.48</v>
      </c>
      <c r="AJ6" s="33">
        <f t="shared" ref="AJ6:AR6" si="5">IF(AJ7="",NA(),AJ7)</f>
        <v>39.229999999999997</v>
      </c>
      <c r="AK6" s="33">
        <f t="shared" si="5"/>
        <v>47.01</v>
      </c>
      <c r="AL6" s="33">
        <f t="shared" si="5"/>
        <v>51.29</v>
      </c>
      <c r="AM6" s="32">
        <f t="shared" si="5"/>
        <v>0</v>
      </c>
      <c r="AN6" s="33">
        <f t="shared" si="5"/>
        <v>4.37</v>
      </c>
      <c r="AO6" s="33">
        <f t="shared" si="5"/>
        <v>4.1500000000000004</v>
      </c>
      <c r="AP6" s="33">
        <f t="shared" si="5"/>
        <v>4.34</v>
      </c>
      <c r="AQ6" s="33">
        <f t="shared" si="5"/>
        <v>4.88</v>
      </c>
      <c r="AR6" s="33">
        <f t="shared" si="5"/>
        <v>0.1</v>
      </c>
      <c r="AS6" s="32" t="str">
        <f>IF(AS7="","",IF(AS7="-","【-】","【"&amp;SUBSTITUTE(TEXT(AS7,"#,##0.00"),"-","△")&amp;"】"))</f>
        <v>【4.71】</v>
      </c>
      <c r="AT6" s="33">
        <f>IF(AT7="",NA(),AT7)</f>
        <v>891.37</v>
      </c>
      <c r="AU6" s="33">
        <f t="shared" ref="AU6:BC6" si="6">IF(AU7="",NA(),AU7)</f>
        <v>497.91</v>
      </c>
      <c r="AV6" s="33">
        <f t="shared" si="6"/>
        <v>138.18</v>
      </c>
      <c r="AW6" s="33">
        <f t="shared" si="6"/>
        <v>85.6</v>
      </c>
      <c r="AX6" s="33">
        <f t="shared" si="6"/>
        <v>22.17</v>
      </c>
      <c r="AY6" s="33">
        <f t="shared" si="6"/>
        <v>278.02</v>
      </c>
      <c r="AZ6" s="33">
        <f t="shared" si="6"/>
        <v>221.7</v>
      </c>
      <c r="BA6" s="33">
        <f t="shared" si="6"/>
        <v>238.87</v>
      </c>
      <c r="BB6" s="33">
        <f t="shared" si="6"/>
        <v>271.23</v>
      </c>
      <c r="BC6" s="33">
        <f t="shared" si="6"/>
        <v>72.66</v>
      </c>
      <c r="BD6" s="32" t="str">
        <f>IF(BD7="","",IF(BD7="-","【-】","【"&amp;SUBSTITUTE(TEXT(BD7,"#,##0.00"),"-","△")&amp;"】"))</f>
        <v>【56.46】</v>
      </c>
      <c r="BE6" s="33">
        <f>IF(BE7="",NA(),BE7)</f>
        <v>1411.68</v>
      </c>
      <c r="BF6" s="33">
        <f t="shared" ref="BF6:BN6" si="7">IF(BF7="",NA(),BF7)</f>
        <v>1350.58</v>
      </c>
      <c r="BG6" s="33">
        <f t="shared" si="7"/>
        <v>1288.05</v>
      </c>
      <c r="BH6" s="33">
        <f t="shared" si="7"/>
        <v>1229.07</v>
      </c>
      <c r="BI6" s="33">
        <f t="shared" si="7"/>
        <v>1192.9000000000001</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60.6</v>
      </c>
      <c r="BQ6" s="33">
        <f t="shared" ref="BQ6:BY6" si="8">IF(BQ7="",NA(),BQ7)</f>
        <v>62.9</v>
      </c>
      <c r="BR6" s="33">
        <f t="shared" si="8"/>
        <v>62.28</v>
      </c>
      <c r="BS6" s="33">
        <f t="shared" si="8"/>
        <v>64.22</v>
      </c>
      <c r="BT6" s="33">
        <f t="shared" si="8"/>
        <v>68.11</v>
      </c>
      <c r="BU6" s="33">
        <f t="shared" si="8"/>
        <v>91.18</v>
      </c>
      <c r="BV6" s="33">
        <f t="shared" si="8"/>
        <v>91.22</v>
      </c>
      <c r="BW6" s="33">
        <f t="shared" si="8"/>
        <v>91.73</v>
      </c>
      <c r="BX6" s="33">
        <f t="shared" si="8"/>
        <v>92.33</v>
      </c>
      <c r="BY6" s="33">
        <f t="shared" si="8"/>
        <v>96.91</v>
      </c>
      <c r="BZ6" s="32" t="str">
        <f>IF(BZ7="","",IF(BZ7="-","【-】","【"&amp;SUBSTITUTE(TEXT(BZ7,"#,##0.00"),"-","△")&amp;"】"))</f>
        <v>【96.57】</v>
      </c>
      <c r="CA6" s="33">
        <f>IF(CA7="",NA(),CA7)</f>
        <v>134.85</v>
      </c>
      <c r="CB6" s="33">
        <f t="shared" ref="CB6:CJ6" si="9">IF(CB7="",NA(),CB7)</f>
        <v>130</v>
      </c>
      <c r="CC6" s="33">
        <f t="shared" si="9"/>
        <v>130.79</v>
      </c>
      <c r="CD6" s="33">
        <f t="shared" si="9"/>
        <v>126.82</v>
      </c>
      <c r="CE6" s="33">
        <f t="shared" si="9"/>
        <v>119.37</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98.65</v>
      </c>
      <c r="CX6" s="33">
        <f t="shared" ref="CX6:DF6" si="11">IF(CX7="",NA(),CX7)</f>
        <v>98.75</v>
      </c>
      <c r="CY6" s="33">
        <f t="shared" si="11"/>
        <v>98.75</v>
      </c>
      <c r="CZ6" s="33">
        <f t="shared" si="11"/>
        <v>98.95</v>
      </c>
      <c r="DA6" s="33">
        <f t="shared" si="11"/>
        <v>98.99</v>
      </c>
      <c r="DB6" s="33">
        <f t="shared" si="11"/>
        <v>96.94</v>
      </c>
      <c r="DC6" s="33">
        <f t="shared" si="11"/>
        <v>96.96</v>
      </c>
      <c r="DD6" s="33">
        <f t="shared" si="11"/>
        <v>96.87</v>
      </c>
      <c r="DE6" s="33">
        <f t="shared" si="11"/>
        <v>96.82</v>
      </c>
      <c r="DF6" s="33">
        <f t="shared" si="11"/>
        <v>96.69</v>
      </c>
      <c r="DG6" s="32" t="str">
        <f>IF(DG7="","",IF(DG7="-","【-】","【"&amp;SUBSTITUTE(TEXT(DG7,"#,##0.00"),"-","△")&amp;"】"))</f>
        <v>【94.57】</v>
      </c>
      <c r="DH6" s="33">
        <f>IF(DH7="",NA(),DH7)</f>
        <v>15.07</v>
      </c>
      <c r="DI6" s="33">
        <f t="shared" ref="DI6:DQ6" si="12">IF(DI7="",NA(),DI7)</f>
        <v>16.91</v>
      </c>
      <c r="DJ6" s="33">
        <f t="shared" si="12"/>
        <v>18.82</v>
      </c>
      <c r="DK6" s="33">
        <f t="shared" si="12"/>
        <v>20.63</v>
      </c>
      <c r="DL6" s="33">
        <f t="shared" si="12"/>
        <v>28.42</v>
      </c>
      <c r="DM6" s="33">
        <f t="shared" si="12"/>
        <v>15.76</v>
      </c>
      <c r="DN6" s="33">
        <f t="shared" si="12"/>
        <v>15.86</v>
      </c>
      <c r="DO6" s="33">
        <f t="shared" si="12"/>
        <v>17.25</v>
      </c>
      <c r="DP6" s="33">
        <f t="shared" si="12"/>
        <v>17.37</v>
      </c>
      <c r="DQ6" s="33">
        <f t="shared" si="12"/>
        <v>25.54</v>
      </c>
      <c r="DR6" s="32" t="str">
        <f>IF(DR7="","",IF(DR7="-","【-】","【"&amp;SUBSTITUTE(TEXT(DR7,"#,##0.00"),"-","△")&amp;"】"))</f>
        <v>【36.27】</v>
      </c>
      <c r="DS6" s="32">
        <f>IF(DS7="",NA(),DS7)</f>
        <v>0</v>
      </c>
      <c r="DT6" s="32">
        <f t="shared" ref="DT6:EB6" si="13">IF(DT7="",NA(),DT7)</f>
        <v>0</v>
      </c>
      <c r="DU6" s="32">
        <f t="shared" si="13"/>
        <v>0</v>
      </c>
      <c r="DV6" s="32">
        <f t="shared" si="13"/>
        <v>0</v>
      </c>
      <c r="DW6" s="32">
        <f t="shared" si="13"/>
        <v>0</v>
      </c>
      <c r="DX6" s="33">
        <f t="shared" si="13"/>
        <v>1.07</v>
      </c>
      <c r="DY6" s="33">
        <f t="shared" si="13"/>
        <v>1.1299999999999999</v>
      </c>
      <c r="DZ6" s="33">
        <f t="shared" si="13"/>
        <v>1.32</v>
      </c>
      <c r="EA6" s="33">
        <f t="shared" si="13"/>
        <v>1.51</v>
      </c>
      <c r="EB6" s="33">
        <f t="shared" si="13"/>
        <v>1.39</v>
      </c>
      <c r="EC6" s="32" t="str">
        <f>IF(EC7="","",IF(EC7="-","【-】","【"&amp;SUBSTITUTE(TEXT(EC7,"#,##0.00"),"-","△")&amp;"】"))</f>
        <v>【4.35】</v>
      </c>
      <c r="ED6" s="32">
        <f>IF(ED7="",NA(),ED7)</f>
        <v>0</v>
      </c>
      <c r="EE6" s="32">
        <f t="shared" ref="EE6:EM6" si="14">IF(EE7="",NA(),EE7)</f>
        <v>0</v>
      </c>
      <c r="EF6" s="33">
        <f t="shared" si="14"/>
        <v>0.08</v>
      </c>
      <c r="EG6" s="33">
        <f t="shared" si="14"/>
        <v>0.03</v>
      </c>
      <c r="EH6" s="33">
        <f t="shared" si="14"/>
        <v>0.03</v>
      </c>
      <c r="EI6" s="33">
        <f t="shared" si="14"/>
        <v>0.11</v>
      </c>
      <c r="EJ6" s="33">
        <f t="shared" si="14"/>
        <v>0.1</v>
      </c>
      <c r="EK6" s="33">
        <f t="shared" si="14"/>
        <v>0.1</v>
      </c>
      <c r="EL6" s="33">
        <f t="shared" si="14"/>
        <v>0.08</v>
      </c>
      <c r="EM6" s="33">
        <f t="shared" si="14"/>
        <v>0.1</v>
      </c>
      <c r="EN6" s="32" t="str">
        <f>IF(EN7="","",IF(EN7="-","【-】","【"&amp;SUBSTITUTE(TEXT(EN7,"#,##0.00"),"-","△")&amp;"】"))</f>
        <v>【0.17】</v>
      </c>
    </row>
    <row r="7" spans="1:147" s="34" customFormat="1">
      <c r="A7" s="26"/>
      <c r="B7" s="35">
        <v>2014</v>
      </c>
      <c r="C7" s="35">
        <v>282146</v>
      </c>
      <c r="D7" s="35">
        <v>46</v>
      </c>
      <c r="E7" s="35">
        <v>17</v>
      </c>
      <c r="F7" s="35">
        <v>1</v>
      </c>
      <c r="G7" s="35">
        <v>0</v>
      </c>
      <c r="H7" s="35" t="s">
        <v>96</v>
      </c>
      <c r="I7" s="35" t="s">
        <v>97</v>
      </c>
      <c r="J7" s="35" t="s">
        <v>98</v>
      </c>
      <c r="K7" s="35" t="s">
        <v>99</v>
      </c>
      <c r="L7" s="35" t="s">
        <v>100</v>
      </c>
      <c r="M7" s="36" t="s">
        <v>101</v>
      </c>
      <c r="N7" s="36">
        <v>64.63</v>
      </c>
      <c r="O7" s="36">
        <v>98.66</v>
      </c>
      <c r="P7" s="36">
        <v>88.39</v>
      </c>
      <c r="Q7" s="36">
        <v>1566</v>
      </c>
      <c r="R7" s="36">
        <v>234003</v>
      </c>
      <c r="S7" s="36">
        <v>101.8</v>
      </c>
      <c r="T7" s="36">
        <v>2298.65</v>
      </c>
      <c r="U7" s="36">
        <v>230651</v>
      </c>
      <c r="V7" s="36">
        <v>24.11</v>
      </c>
      <c r="W7" s="36">
        <v>9566.61</v>
      </c>
      <c r="X7" s="36">
        <v>93.1</v>
      </c>
      <c r="Y7" s="36">
        <v>94.98</v>
      </c>
      <c r="Z7" s="36">
        <v>94.73</v>
      </c>
      <c r="AA7" s="36">
        <v>95.96</v>
      </c>
      <c r="AB7" s="36">
        <v>102.77</v>
      </c>
      <c r="AC7" s="36">
        <v>105.2</v>
      </c>
      <c r="AD7" s="36">
        <v>102.76</v>
      </c>
      <c r="AE7" s="36">
        <v>104.06</v>
      </c>
      <c r="AF7" s="36">
        <v>104.3</v>
      </c>
      <c r="AG7" s="36">
        <v>104.63</v>
      </c>
      <c r="AH7" s="36">
        <v>107.74</v>
      </c>
      <c r="AI7" s="36">
        <v>31.48</v>
      </c>
      <c r="AJ7" s="36">
        <v>39.229999999999997</v>
      </c>
      <c r="AK7" s="36">
        <v>47.01</v>
      </c>
      <c r="AL7" s="36">
        <v>51.29</v>
      </c>
      <c r="AM7" s="36">
        <v>0</v>
      </c>
      <c r="AN7" s="36">
        <v>4.37</v>
      </c>
      <c r="AO7" s="36">
        <v>4.1500000000000004</v>
      </c>
      <c r="AP7" s="36">
        <v>4.34</v>
      </c>
      <c r="AQ7" s="36">
        <v>4.88</v>
      </c>
      <c r="AR7" s="36">
        <v>0.1</v>
      </c>
      <c r="AS7" s="36">
        <v>4.71</v>
      </c>
      <c r="AT7" s="36">
        <v>891.37</v>
      </c>
      <c r="AU7" s="36">
        <v>497.91</v>
      </c>
      <c r="AV7" s="36">
        <v>138.18</v>
      </c>
      <c r="AW7" s="36">
        <v>85.6</v>
      </c>
      <c r="AX7" s="36">
        <v>22.17</v>
      </c>
      <c r="AY7" s="36">
        <v>278.02</v>
      </c>
      <c r="AZ7" s="36">
        <v>221.7</v>
      </c>
      <c r="BA7" s="36">
        <v>238.87</v>
      </c>
      <c r="BB7" s="36">
        <v>271.23</v>
      </c>
      <c r="BC7" s="36">
        <v>72.66</v>
      </c>
      <c r="BD7" s="36">
        <v>56.46</v>
      </c>
      <c r="BE7" s="36">
        <v>1411.68</v>
      </c>
      <c r="BF7" s="36">
        <v>1350.58</v>
      </c>
      <c r="BG7" s="36">
        <v>1288.05</v>
      </c>
      <c r="BH7" s="36">
        <v>1229.07</v>
      </c>
      <c r="BI7" s="36">
        <v>1192.9000000000001</v>
      </c>
      <c r="BJ7" s="36">
        <v>669.53</v>
      </c>
      <c r="BK7" s="36">
        <v>652.94000000000005</v>
      </c>
      <c r="BL7" s="36">
        <v>641.70000000000005</v>
      </c>
      <c r="BM7" s="36">
        <v>624.4</v>
      </c>
      <c r="BN7" s="36">
        <v>607.52</v>
      </c>
      <c r="BO7" s="36">
        <v>776.35</v>
      </c>
      <c r="BP7" s="36">
        <v>60.6</v>
      </c>
      <c r="BQ7" s="36">
        <v>62.9</v>
      </c>
      <c r="BR7" s="36">
        <v>62.28</v>
      </c>
      <c r="BS7" s="36">
        <v>64.22</v>
      </c>
      <c r="BT7" s="36">
        <v>68.11</v>
      </c>
      <c r="BU7" s="36">
        <v>91.18</v>
      </c>
      <c r="BV7" s="36">
        <v>91.22</v>
      </c>
      <c r="BW7" s="36">
        <v>91.73</v>
      </c>
      <c r="BX7" s="36">
        <v>92.33</v>
      </c>
      <c r="BY7" s="36">
        <v>96.91</v>
      </c>
      <c r="BZ7" s="36">
        <v>96.57</v>
      </c>
      <c r="CA7" s="36">
        <v>134.85</v>
      </c>
      <c r="CB7" s="36">
        <v>130</v>
      </c>
      <c r="CC7" s="36">
        <v>130.79</v>
      </c>
      <c r="CD7" s="36">
        <v>126.82</v>
      </c>
      <c r="CE7" s="36">
        <v>119.37</v>
      </c>
      <c r="CF7" s="36">
        <v>124.56</v>
      </c>
      <c r="CG7" s="36">
        <v>125.47</v>
      </c>
      <c r="CH7" s="36">
        <v>123.91</v>
      </c>
      <c r="CI7" s="36">
        <v>123.69</v>
      </c>
      <c r="CJ7" s="36">
        <v>120.5</v>
      </c>
      <c r="CK7" s="36">
        <v>142.28</v>
      </c>
      <c r="CL7" s="36" t="s">
        <v>101</v>
      </c>
      <c r="CM7" s="36" t="s">
        <v>101</v>
      </c>
      <c r="CN7" s="36" t="s">
        <v>101</v>
      </c>
      <c r="CO7" s="36" t="s">
        <v>101</v>
      </c>
      <c r="CP7" s="36" t="s">
        <v>101</v>
      </c>
      <c r="CQ7" s="36">
        <v>68.489999999999995</v>
      </c>
      <c r="CR7" s="36">
        <v>71.48</v>
      </c>
      <c r="CS7" s="36">
        <v>69.03</v>
      </c>
      <c r="CT7" s="36">
        <v>70.16</v>
      </c>
      <c r="CU7" s="36">
        <v>69.95</v>
      </c>
      <c r="CV7" s="36">
        <v>60.35</v>
      </c>
      <c r="CW7" s="36">
        <v>98.65</v>
      </c>
      <c r="CX7" s="36">
        <v>98.75</v>
      </c>
      <c r="CY7" s="36">
        <v>98.75</v>
      </c>
      <c r="CZ7" s="36">
        <v>98.95</v>
      </c>
      <c r="DA7" s="36">
        <v>98.99</v>
      </c>
      <c r="DB7" s="36">
        <v>96.94</v>
      </c>
      <c r="DC7" s="36">
        <v>96.96</v>
      </c>
      <c r="DD7" s="36">
        <v>96.87</v>
      </c>
      <c r="DE7" s="36">
        <v>96.82</v>
      </c>
      <c r="DF7" s="36">
        <v>96.69</v>
      </c>
      <c r="DG7" s="36">
        <v>94.57</v>
      </c>
      <c r="DH7" s="36">
        <v>15.07</v>
      </c>
      <c r="DI7" s="36">
        <v>16.91</v>
      </c>
      <c r="DJ7" s="36">
        <v>18.82</v>
      </c>
      <c r="DK7" s="36">
        <v>20.63</v>
      </c>
      <c r="DL7" s="36">
        <v>28.42</v>
      </c>
      <c r="DM7" s="36">
        <v>15.76</v>
      </c>
      <c r="DN7" s="36">
        <v>15.86</v>
      </c>
      <c r="DO7" s="36">
        <v>17.25</v>
      </c>
      <c r="DP7" s="36">
        <v>17.37</v>
      </c>
      <c r="DQ7" s="36">
        <v>25.54</v>
      </c>
      <c r="DR7" s="36">
        <v>36.270000000000003</v>
      </c>
      <c r="DS7" s="36">
        <v>0</v>
      </c>
      <c r="DT7" s="36">
        <v>0</v>
      </c>
      <c r="DU7" s="36">
        <v>0</v>
      </c>
      <c r="DV7" s="36">
        <v>0</v>
      </c>
      <c r="DW7" s="36">
        <v>0</v>
      </c>
      <c r="DX7" s="36">
        <v>1.07</v>
      </c>
      <c r="DY7" s="36">
        <v>1.1299999999999999</v>
      </c>
      <c r="DZ7" s="36">
        <v>1.32</v>
      </c>
      <c r="EA7" s="36">
        <v>1.51</v>
      </c>
      <c r="EB7" s="36">
        <v>1.39</v>
      </c>
      <c r="EC7" s="36">
        <v>4.3499999999999996</v>
      </c>
      <c r="ED7" s="36">
        <v>0</v>
      </c>
      <c r="EE7" s="36">
        <v>0</v>
      </c>
      <c r="EF7" s="36">
        <v>0.08</v>
      </c>
      <c r="EG7" s="36">
        <v>0.03</v>
      </c>
      <c r="EH7" s="36">
        <v>0.03</v>
      </c>
      <c r="EI7" s="36">
        <v>0.11</v>
      </c>
      <c r="EJ7" s="36">
        <v>0.1</v>
      </c>
      <c r="EK7" s="36">
        <v>0.1</v>
      </c>
      <c r="EL7" s="36">
        <v>0.08</v>
      </c>
      <c r="EM7" s="36">
        <v>0.1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takarazuka</cp:lastModifiedBy>
  <dcterms:created xsi:type="dcterms:W3CDTF">2016-02-03T07:44:50Z</dcterms:created>
  <dcterms:modified xsi:type="dcterms:W3CDTF">2016-02-22T01:47:30Z</dcterms:modified>
  <cp:category/>
</cp:coreProperties>
</file>