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50_上下水道部\10_管理課\00 管理課共有\030 照会調査\調査、報告\公営企業経営比較分析表\"/>
    </mc:Choice>
  </mc:AlternateContent>
  <workbookProtection workbookPassword="B501" lockStructure="1"/>
  <bookViews>
    <workbookView xWindow="0" yWindow="0" windowWidth="20490" windowHeight="723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<sst xmlns="http://schemas.openxmlformats.org/spreadsheetml/2006/main" count="225" uniqueCount="110">
  <si>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</si>
  <si>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</si>
  <si>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</si>
  <si>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</si>
  <si>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</si>
  <si>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</si>
  <si>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</si>
  <si>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</si>
  <si>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</si>
  <si>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</si>
  <si>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</si>
  <si>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</si>
  <si>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</si>
  <si>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</si>
  <si>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</si>
  <si>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</si>
  <si>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</si>
  <si>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</si>
  <si>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</si>
  <si>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</si>
  <si>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</si>
  <si>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</si>
  <si>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</si>
  <si>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</si>
  <si>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</si>
  <si>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</si>
  <si>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</si>
  <si>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</si>
  <si>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</si>
  <si>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</si>
  <si>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</si>
  <si>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</si>
  <si>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</si>
  <si>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</si>
  <si>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</si>
  <si>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</si>
  <si>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</si>
  <si>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</si>
  <si>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</si>
  <si>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</si>
  <si>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</si>
  <si>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</si>
  <si>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</si>
  <si>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</si>
  <si>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</si>
  <si>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</si>
  <si>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</si>
  <si>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</si>
  <si>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</si>
  <si>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</si>
  <si>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</si>
  <si>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</si>
  <si>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</si>
  <si>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</si>
  <si>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</si>
  <si>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</si>
  <si>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</si>
  <si>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</si>
  <si>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</si>
  <si>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</si>
  <si>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</si>
  <si>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</si>
  <si>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</si>
  <si>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</si>
  <si>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</si>
  <si>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</si>
  <si>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</si>
  <si>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</si>
  <si>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</si>
  <si>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</si>
  <si>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</si>
  <si>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</si>
  <si>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</si>
  <si>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</si>
  <si>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</si>
  <si>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</si>
  <si>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</si>
  <si>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</si>
  <si>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</si>
  <si>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</si>
  <si>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</si>
  <si>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</si>
  <si>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</si>
  <si>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</si>
  <si>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</si>
  <si>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</si>
  <si>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</si>
  <si>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</si>
  <si>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</si>
  <si>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</si>
  <si>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</si>
  <si>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</si>
  <si>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</si>
  <si>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</si>
  <si>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</si>
  <si>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</si>
  <si>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西脇市</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</si>
  <si>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</si>
  <si>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</si>
  <si>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</si>
  <si>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</si>
  <si>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</si>
  <si>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</si>
  <si>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</si>
  <si>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</si>
  <si>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</si>
  <si>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</si>
  <si>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有形固定資産減価償却率は、年々上昇していますが、類似団体や全国平均よりは低い状況であります。
　法定耐用年数を超えた管渠はありませんので、管渠老朽化率及び管渠改善率は０であります。</t>
    <rPh sb="1" eb="3">
      <t>ユウケイ</t>
    </rPh>
    <rPh sb="3" eb="5">
      <t>コテイ</t>
    </rPh>
    <rPh sb="5" eb="7">
      <t>シサン</t>
    </rPh>
    <rPh sb="7" eb="9">
      <t>ゲンカ</t>
    </rPh>
    <rPh sb="9" eb="11">
      <t>ショウキャク</t>
    </rPh>
    <rPh sb="11" eb="12">
      <t>リツ</t>
    </rPh>
    <rPh sb="14" eb="16">
      <t>ネンネン</t>
    </rPh>
    <rPh sb="16" eb="18">
      <t>ジョウショウ</t>
    </rPh>
    <rPh sb="25" eb="27">
      <t>ルイジ</t>
    </rPh>
    <rPh sb="27" eb="29">
      <t>ダンタイ</t>
    </rPh>
    <rPh sb="30" eb="32">
      <t>ゼンコク</t>
    </rPh>
    <rPh sb="32" eb="34">
      <t>ヘイキン</t>
    </rPh>
    <rPh sb="37" eb="38">
      <t>ヒク</t>
    </rPh>
    <rPh sb="39" eb="41">
      <t>ジョウキョウ</t>
    </rPh>
    <rPh sb="49" eb="51">
      <t>ホウテイ</t>
    </rPh>
    <rPh sb="51" eb="53">
      <t>タイヨウ</t>
    </rPh>
    <rPh sb="53" eb="55">
      <t>ネンスウ</t>
    </rPh>
    <rPh sb="56" eb="57">
      <t>コ</t>
    </rPh>
    <rPh sb="59" eb="61">
      <t>カンキョ</t>
    </rPh>
    <rPh sb="70" eb="72">
      <t>カンキョ</t>
    </rPh>
    <rPh sb="72" eb="75">
      <t>ロウキュウカ</t>
    </rPh>
    <rPh sb="75" eb="76">
      <t>リツ</t>
    </rPh>
    <rPh sb="76" eb="77">
      <t>オヨ</t>
    </rPh>
    <rPh sb="78" eb="80">
      <t>カンキョ</t>
    </rPh>
    <rPh sb="80" eb="82">
      <t>カイゼン</t>
    </rPh>
    <rPh sb="82" eb="83">
      <t>リツ</t>
    </rPh>
    <phoneticPr fontId="4"/>
  </si>
  <si>
    <t>　公共下水道事業は、旧西脇市区域の市街化区域を中心とした集落を対象に、加古川上流流域下水道として整備され、平成６年６月６日に供用開始し、下水道普及率はほぼ100％となっています。
　しかし、人口減少や節水意識の向上などにより、使用料収入が減少する中で、流域下水道施設建設負担金や維持管理負担金を支払う必要があります。
　そのため、使用料収入につながる水洗化率の向上を図るとともに、維持管理経費の更なる縮減に努め、経営基盤を強化していきたいと考えています。</t>
    <rPh sb="1" eb="3">
      <t>コウキョウ</t>
    </rPh>
    <rPh sb="3" eb="6">
      <t>ゲスイドウ</t>
    </rPh>
    <rPh sb="6" eb="8">
      <t>ジギョウ</t>
    </rPh>
    <rPh sb="10" eb="11">
      <t>キュウ</t>
    </rPh>
    <rPh sb="11" eb="13">
      <t>ニシワキ</t>
    </rPh>
    <rPh sb="13" eb="14">
      <t>シ</t>
    </rPh>
    <rPh sb="14" eb="16">
      <t>クイキ</t>
    </rPh>
    <rPh sb="17" eb="20">
      <t>シガイカ</t>
    </rPh>
    <rPh sb="20" eb="22">
      <t>クイキ</t>
    </rPh>
    <rPh sb="23" eb="25">
      <t>チュウシン</t>
    </rPh>
    <rPh sb="28" eb="30">
      <t>シュウラク</t>
    </rPh>
    <rPh sb="31" eb="33">
      <t>タイショウ</t>
    </rPh>
    <rPh sb="35" eb="38">
      <t>カコガワ</t>
    </rPh>
    <rPh sb="38" eb="40">
      <t>ジョウリュウ</t>
    </rPh>
    <rPh sb="40" eb="42">
      <t>リュウイキ</t>
    </rPh>
    <rPh sb="42" eb="45">
      <t>ゲスイドウ</t>
    </rPh>
    <rPh sb="48" eb="50">
      <t>セイビ</t>
    </rPh>
    <rPh sb="53" eb="55">
      <t>ヘイセイ</t>
    </rPh>
    <rPh sb="56" eb="57">
      <t>ネン</t>
    </rPh>
    <rPh sb="58" eb="59">
      <t>ガツ</t>
    </rPh>
    <rPh sb="60" eb="61">
      <t>ニチ</t>
    </rPh>
    <rPh sb="62" eb="64">
      <t>キョウヨウ</t>
    </rPh>
    <rPh sb="64" eb="66">
      <t>カイシ</t>
    </rPh>
    <rPh sb="68" eb="71">
      <t>ゲスイドウ</t>
    </rPh>
    <rPh sb="71" eb="73">
      <t>フキュウ</t>
    </rPh>
    <rPh sb="73" eb="74">
      <t>リツ</t>
    </rPh>
    <rPh sb="95" eb="97">
      <t>ジンコウ</t>
    </rPh>
    <rPh sb="97" eb="99">
      <t>ゲンショウ</t>
    </rPh>
    <rPh sb="100" eb="102">
      <t>セッスイ</t>
    </rPh>
    <rPh sb="102" eb="104">
      <t>イシキ</t>
    </rPh>
    <rPh sb="105" eb="107">
      <t>コウジョウ</t>
    </rPh>
    <rPh sb="113" eb="116">
      <t>シヨウリョウ</t>
    </rPh>
    <rPh sb="116" eb="118">
      <t>シュウニュウ</t>
    </rPh>
    <rPh sb="119" eb="121">
      <t>ゲンショウ</t>
    </rPh>
    <rPh sb="123" eb="124">
      <t>ナカ</t>
    </rPh>
    <rPh sb="126" eb="128">
      <t>リュウイキ</t>
    </rPh>
    <rPh sb="128" eb="131">
      <t>ゲスイドウ</t>
    </rPh>
    <rPh sb="131" eb="133">
      <t>シセツ</t>
    </rPh>
    <rPh sb="133" eb="135">
      <t>ケンセツ</t>
    </rPh>
    <rPh sb="135" eb="138">
      <t>フタンキン</t>
    </rPh>
    <rPh sb="139" eb="141">
      <t>イジ</t>
    </rPh>
    <rPh sb="141" eb="143">
      <t>カンリ</t>
    </rPh>
    <rPh sb="143" eb="146">
      <t>フタンキン</t>
    </rPh>
    <rPh sb="147" eb="149">
      <t>シハラ</t>
    </rPh>
    <rPh sb="150" eb="152">
      <t>ヒツヨウ</t>
    </rPh>
    <rPh sb="165" eb="168">
      <t>シヨウリョウ</t>
    </rPh>
    <rPh sb="168" eb="170">
      <t>シュウニュウ</t>
    </rPh>
    <rPh sb="175" eb="178">
      <t>スイセンカ</t>
    </rPh>
    <rPh sb="178" eb="179">
      <t>リツ</t>
    </rPh>
    <rPh sb="180" eb="182">
      <t>コウジョウ</t>
    </rPh>
    <rPh sb="183" eb="184">
      <t>ハカ</t>
    </rPh>
    <rPh sb="190" eb="192">
      <t>イジ</t>
    </rPh>
    <rPh sb="192" eb="194">
      <t>カンリ</t>
    </rPh>
    <rPh sb="194" eb="196">
      <t>ケイヒ</t>
    </rPh>
    <rPh sb="197" eb="198">
      <t>サラ</t>
    </rPh>
    <rPh sb="200" eb="202">
      <t>シュクゲン</t>
    </rPh>
    <rPh sb="203" eb="204">
      <t>ツト</t>
    </rPh>
    <rPh sb="206" eb="208">
      <t>ケイエイ</t>
    </rPh>
    <rPh sb="208" eb="210">
      <t>キバン</t>
    </rPh>
    <rPh sb="211" eb="213">
      <t>キョウカ</t>
    </rPh>
    <rPh sb="220" eb="221">
      <t>カンガ</t>
    </rPh>
    <phoneticPr fontId="4"/>
  </si>
  <si>
    <t xml:space="preserve">　経常収支比率は、100％以上であるが類似団体平均値よりは少し低く、年度ごとに増減があるので、安定した経営を維持するため更なる費用削減が必要です。
　累積欠損金は発生していないが、使用料収入は年々減少しています。
　流動比率は、100％を下回っており、毎年一時的な借入金もあり、類似団体平均値を下回っています。
　企業債残高対事業規模比率は、横ばいで推移し、類似団体平均値よりは少し高い状況にあります。
　経費回収率は、100％以上で横ばいで、類似団体平均値より高い状況で推移しており、全国平均よりも高い状況です。
　汚水処理原価は、数年190円前後で類似団体平均値より低い状況で推移していますが、全国平均よりは高い状況にあります。
　水洗化率は、平成24年度は一時的に下がりましたが、毎年未接続世帯を訪問し水洗化啓発に努めた結果、その後は年々向上しており、平成25年度以降は類似団体平均値も上回っている状況にあります。
</t>
    <rPh sb="1" eb="7">
      <t>ケイジョウシュウシヒリツ</t>
    </rPh>
    <rPh sb="13" eb="15">
      <t>イジョウ</t>
    </rPh>
    <rPh sb="19" eb="21">
      <t>ルイジ</t>
    </rPh>
    <rPh sb="21" eb="23">
      <t>ダンタイ</t>
    </rPh>
    <rPh sb="23" eb="26">
      <t>ヘイキンチ</t>
    </rPh>
    <rPh sb="29" eb="30">
      <t>スコ</t>
    </rPh>
    <rPh sb="31" eb="32">
      <t>ヒク</t>
    </rPh>
    <rPh sb="34" eb="36">
      <t>ネンド</t>
    </rPh>
    <rPh sb="39" eb="41">
      <t>ゾウゲン</t>
    </rPh>
    <rPh sb="47" eb="49">
      <t>アンテイ</t>
    </rPh>
    <rPh sb="51" eb="53">
      <t>ケイエイ</t>
    </rPh>
    <rPh sb="54" eb="56">
      <t>イジ</t>
    </rPh>
    <rPh sb="60" eb="61">
      <t>サラ</t>
    </rPh>
    <rPh sb="63" eb="65">
      <t>ヒヨウ</t>
    </rPh>
    <rPh sb="65" eb="67">
      <t>サクゲン</t>
    </rPh>
    <rPh sb="68" eb="70">
      <t>ヒツヨウ</t>
    </rPh>
    <rPh sb="75" eb="77">
      <t>ルイセキ</t>
    </rPh>
    <rPh sb="77" eb="80">
      <t>ケッソンキン</t>
    </rPh>
    <rPh sb="81" eb="83">
      <t>ハッセイ</t>
    </rPh>
    <rPh sb="90" eb="93">
      <t>シヨウリョウ</t>
    </rPh>
    <rPh sb="93" eb="95">
      <t>シュウニュウ</t>
    </rPh>
    <rPh sb="96" eb="98">
      <t>ネンネン</t>
    </rPh>
    <rPh sb="98" eb="100">
      <t>ゲンショウ</t>
    </rPh>
    <rPh sb="108" eb="110">
      <t>リュウドウ</t>
    </rPh>
    <rPh sb="110" eb="112">
      <t>ヒリツ</t>
    </rPh>
    <rPh sb="119" eb="121">
      <t>シタマワ</t>
    </rPh>
    <rPh sb="126" eb="128">
      <t>マイトシ</t>
    </rPh>
    <rPh sb="128" eb="130">
      <t>イチジ</t>
    </rPh>
    <rPh sb="130" eb="131">
      <t>テキ</t>
    </rPh>
    <rPh sb="132" eb="134">
      <t>カリイレ</t>
    </rPh>
    <rPh sb="134" eb="135">
      <t>キン</t>
    </rPh>
    <rPh sb="139" eb="141">
      <t>ルイジ</t>
    </rPh>
    <rPh sb="141" eb="143">
      <t>ダンタイ</t>
    </rPh>
    <rPh sb="143" eb="146">
      <t>ヘイキンチ</t>
    </rPh>
    <rPh sb="147" eb="149">
      <t>シタマワ</t>
    </rPh>
    <rPh sb="157" eb="159">
      <t>キギョウ</t>
    </rPh>
    <rPh sb="159" eb="160">
      <t>サイ</t>
    </rPh>
    <rPh sb="160" eb="162">
      <t>ザンダカ</t>
    </rPh>
    <rPh sb="162" eb="163">
      <t>タイ</t>
    </rPh>
    <rPh sb="163" eb="165">
      <t>ジギョウ</t>
    </rPh>
    <rPh sb="165" eb="167">
      <t>キボ</t>
    </rPh>
    <rPh sb="167" eb="169">
      <t>ヒリツ</t>
    </rPh>
    <rPh sb="171" eb="172">
      <t>ヨコ</t>
    </rPh>
    <rPh sb="175" eb="177">
      <t>スイイ</t>
    </rPh>
    <rPh sb="179" eb="181">
      <t>ルイジ</t>
    </rPh>
    <rPh sb="181" eb="183">
      <t>ダンタイ</t>
    </rPh>
    <rPh sb="183" eb="186">
      <t>ヘイキンチ</t>
    </rPh>
    <rPh sb="189" eb="190">
      <t>スコ</t>
    </rPh>
    <rPh sb="191" eb="192">
      <t>タカ</t>
    </rPh>
    <rPh sb="193" eb="195">
      <t>ジョウキョウ</t>
    </rPh>
    <rPh sb="203" eb="205">
      <t>ケイヒ</t>
    </rPh>
    <rPh sb="205" eb="207">
      <t>カイシュウ</t>
    </rPh>
    <rPh sb="207" eb="208">
      <t>リツ</t>
    </rPh>
    <rPh sb="214" eb="216">
      <t>イジョウ</t>
    </rPh>
    <rPh sb="217" eb="218">
      <t>ヨコ</t>
    </rPh>
    <rPh sb="222" eb="224">
      <t>ルイジ</t>
    </rPh>
    <rPh sb="224" eb="226">
      <t>ダンタイ</t>
    </rPh>
    <rPh sb="226" eb="229">
      <t>ヘイキンチ</t>
    </rPh>
    <rPh sb="231" eb="232">
      <t>タカ</t>
    </rPh>
    <rPh sb="233" eb="235">
      <t>ジョウキョウ</t>
    </rPh>
    <rPh sb="236" eb="238">
      <t>スイイ</t>
    </rPh>
    <rPh sb="243" eb="245">
      <t>ゼンコク</t>
    </rPh>
    <rPh sb="250" eb="251">
      <t>タカ</t>
    </rPh>
    <rPh sb="252" eb="254">
      <t>ジョウキョウ</t>
    </rPh>
    <rPh sb="259" eb="261">
      <t>オスイ</t>
    </rPh>
    <rPh sb="261" eb="263">
      <t>ショリ</t>
    </rPh>
    <rPh sb="263" eb="265">
      <t>ゲンカ</t>
    </rPh>
    <rPh sb="267" eb="269">
      <t>スウネン</t>
    </rPh>
    <rPh sb="272" eb="273">
      <t>エン</t>
    </rPh>
    <rPh sb="273" eb="275">
      <t>ゼンゴ</t>
    </rPh>
    <rPh sb="276" eb="278">
      <t>ルイジ</t>
    </rPh>
    <rPh sb="278" eb="280">
      <t>ダンタイ</t>
    </rPh>
    <rPh sb="280" eb="283">
      <t>ヘイキンチ</t>
    </rPh>
    <rPh sb="285" eb="286">
      <t>ヒク</t>
    </rPh>
    <rPh sb="287" eb="289">
      <t>ジョウキョウ</t>
    </rPh>
    <rPh sb="290" eb="292">
      <t>スイイ</t>
    </rPh>
    <rPh sb="299" eb="301">
      <t>ゼンコク</t>
    </rPh>
    <rPh sb="301" eb="303">
      <t>ヘイキン</t>
    </rPh>
    <rPh sb="306" eb="307">
      <t>タカ</t>
    </rPh>
    <rPh sb="308" eb="310">
      <t>ジョウキョウ</t>
    </rPh>
    <rPh sb="318" eb="321">
      <t>スイセンカ</t>
    </rPh>
    <rPh sb="321" eb="322">
      <t>リツ</t>
    </rPh>
    <rPh sb="324" eb="326">
      <t>ヘイセイ</t>
    </rPh>
    <rPh sb="328" eb="330">
      <t>ネンド</t>
    </rPh>
    <rPh sb="331" eb="334">
      <t>イチジテキ</t>
    </rPh>
    <rPh sb="335" eb="336">
      <t>サ</t>
    </rPh>
    <rPh sb="343" eb="345">
      <t>マイネン</t>
    </rPh>
    <rPh sb="345" eb="348">
      <t>ミセツゾク</t>
    </rPh>
    <rPh sb="348" eb="350">
      <t>セタイ</t>
    </rPh>
    <rPh sb="351" eb="353">
      <t>ホウモン</t>
    </rPh>
    <rPh sb="354" eb="357">
      <t>スイセンカ</t>
    </rPh>
    <rPh sb="357" eb="359">
      <t>ケイハツ</t>
    </rPh>
    <rPh sb="360" eb="361">
      <t>ツト</t>
    </rPh>
    <rPh sb="363" eb="365">
      <t>ケッカ</t>
    </rPh>
    <rPh sb="368" eb="369">
      <t>ゴ</t>
    </rPh>
    <rPh sb="370" eb="372">
      <t>ネンネン</t>
    </rPh>
    <rPh sb="372" eb="374">
      <t>コウジョウ</t>
    </rPh>
    <rPh sb="379" eb="381">
      <t>ヘイセイ</t>
    </rPh>
    <rPh sb="383" eb="385">
      <t>ネンド</t>
    </rPh>
    <rPh sb="385" eb="387">
      <t>イコウ</t>
    </rPh>
    <rPh sb="388" eb="390">
      <t>ルイジ</t>
    </rPh>
    <rPh sb="390" eb="392">
      <t>ダンタイ</t>
    </rPh>
    <rPh sb="392" eb="395">
      <t>ヘイキンチ</t>
    </rPh>
    <rPh sb="396" eb="398">
      <t>ウワマワ</t>
    </rPh>
    <rPh sb="402" eb="40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</si>
</sst>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6483344"/>
        <c:axId val="3164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316483344"/>
        <c:axId val="316480992"/>
      </c:lineChart>
      <c:dateAx>
        <c:axId val="316483344"/>
        <c:scaling>
          <c:orientation val="minMax"/>
        </c:scaling>
        <c:delete val="1"/>
        <c:axPos val="b"/>
        <c:numFmt formatCode="ge" sourceLinked="1"/>
        <c:majorTickMark val="none"/>
        <c:minorTickMark val="none"/>
        <c:tickLblPos val="none"/>
        <c:crossAx val="316480992"/>
        <c:crosses val="autoZero"/>
        <c:auto val="1"/>
        <c:lblOffset val="100"/>
        <c:baseTimeUnit val="years"/>
      </c:dateAx>
      <c:valAx>
        <c:axId val="3164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48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6484912"/>
        <c:axId val="31648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316484912"/>
        <c:axId val="316485304"/>
      </c:lineChart>
      <c:dateAx>
        <c:axId val="316484912"/>
        <c:scaling>
          <c:orientation val="minMax"/>
        </c:scaling>
        <c:delete val="1"/>
        <c:axPos val="b"/>
        <c:numFmt formatCode="ge" sourceLinked="1"/>
        <c:majorTickMark val="none"/>
        <c:minorTickMark val="none"/>
        <c:tickLblPos val="none"/>
        <c:crossAx val="316485304"/>
        <c:crosses val="autoZero"/>
        <c:auto val="1"/>
        <c:lblOffset val="100"/>
        <c:baseTimeUnit val="years"/>
      </c:dateAx>
      <c:valAx>
        <c:axId val="31648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48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84.59</c:v>
                </c:pt>
                <c:pt idx="1">
                  <c:v>85.29</c:v>
                </c:pt>
                <c:pt idx="2">
                  <c:v>83.97</c:v>
                </c:pt>
                <c:pt idx="3">
                  <c:v>85.43</c:v>
                </c:pt>
                <c:pt idx="4">
                  <c:v>86.79</c:v>
                </c:pt>
              </c:numCache>
            </c:numRef>
          </c:val>
        </c:ser>
        <c:dLbls>
          <c:showLegendKey val="0"/>
          <c:showVal val="0"/>
          <c:showCatName val="0"/>
          <c:showSerName val="0"/>
          <c:showPercent val="0"/>
          <c:showBubbleSize val="0"/>
        </c:dLbls>
        <c:gapWidth val="150"/>
        <c:axId val="317533120"/>
        <c:axId val="31753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317533120"/>
        <c:axId val="317533512"/>
      </c:lineChart>
      <c:dateAx>
        <c:axId val="317533120"/>
        <c:scaling>
          <c:orientation val="minMax"/>
        </c:scaling>
        <c:delete val="1"/>
        <c:axPos val="b"/>
        <c:numFmt formatCode="ge" sourceLinked="1"/>
        <c:majorTickMark val="none"/>
        <c:minorTickMark val="none"/>
        <c:tickLblPos val="none"/>
        <c:crossAx val="317533512"/>
        <c:crosses val="autoZero"/>
        <c:auto val="1"/>
        <c:lblOffset val="100"/>
        <c:baseTimeUnit val="years"/>
      </c:dateAx>
      <c:valAx>
        <c:axId val="31753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5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104.61</c:v>
                </c:pt>
                <c:pt idx="1">
                  <c:v>100.46</c:v>
                </c:pt>
                <c:pt idx="2">
                  <c:v>104.61</c:v>
                </c:pt>
                <c:pt idx="3">
                  <c:v>101.79</c:v>
                </c:pt>
                <c:pt idx="4">
                  <c:v>107.59</c:v>
                </c:pt>
              </c:numCache>
            </c:numRef>
          </c:val>
        </c:ser>
        <c:dLbls>
          <c:showLegendKey val="0"/>
          <c:showVal val="0"/>
          <c:showCatName val="0"/>
          <c:showSerName val="0"/>
          <c:showPercent val="0"/>
          <c:showBubbleSize val="0"/>
        </c:dLbls>
        <c:gapWidth val="150"/>
        <c:axId val="316487656"/>
        <c:axId val="31648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105.94</c:v>
                </c:pt>
                <c:pt idx="1">
                  <c:v>102.68</c:v>
                </c:pt>
                <c:pt idx="2">
                  <c:v>102.09</c:v>
                </c:pt>
                <c:pt idx="3">
                  <c:v>104.18</c:v>
                </c:pt>
                <c:pt idx="4">
                  <c:v>108.69</c:v>
                </c:pt>
              </c:numCache>
            </c:numRef>
          </c:val>
          <c:smooth val="0"/>
        </c:ser>
        <c:dLbls>
          <c:showLegendKey val="0"/>
          <c:showVal val="0"/>
          <c:showCatName val="0"/>
          <c:showSerName val="0"/>
          <c:showPercent val="0"/>
          <c:showBubbleSize val="0"/>
        </c:dLbls>
        <c:marker val="1"/>
        <c:smooth val="0"/>
        <c:axId val="316487656"/>
        <c:axId val="316481776"/>
      </c:lineChart>
      <c:dateAx>
        <c:axId val="316487656"/>
        <c:scaling>
          <c:orientation val="minMax"/>
        </c:scaling>
        <c:delete val="1"/>
        <c:axPos val="b"/>
        <c:numFmt formatCode="ge" sourceLinked="1"/>
        <c:majorTickMark val="none"/>
        <c:minorTickMark val="none"/>
        <c:tickLblPos val="none"/>
        <c:crossAx val="316481776"/>
        <c:crosses val="autoZero"/>
        <c:auto val="1"/>
        <c:lblOffset val="100"/>
        <c:baseTimeUnit val="years"/>
      </c:dateAx>
      <c:valAx>
        <c:axId val="31648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48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2.25</c:v>
                </c:pt>
                <c:pt idx="1">
                  <c:v>3.38</c:v>
                </c:pt>
                <c:pt idx="2">
                  <c:v>4.43</c:v>
                </c:pt>
                <c:pt idx="3">
                  <c:v>5.55</c:v>
                </c:pt>
                <c:pt idx="4">
                  <c:v>12.96</c:v>
                </c:pt>
              </c:numCache>
            </c:numRef>
          </c:val>
        </c:ser>
        <c:dLbls>
          <c:showLegendKey val="0"/>
          <c:showVal val="0"/>
          <c:showCatName val="0"/>
          <c:showSerName val="0"/>
          <c:showPercent val="0"/>
          <c:showBubbleSize val="0"/>
        </c:dLbls>
        <c:gapWidth val="150"/>
        <c:axId val="316484128"/>
        <c:axId val="31648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9.48</c:v>
                </c:pt>
                <c:pt idx="1">
                  <c:v>11.48</c:v>
                </c:pt>
                <c:pt idx="2">
                  <c:v>12.61</c:v>
                </c:pt>
                <c:pt idx="3">
                  <c:v>14.44</c:v>
                </c:pt>
                <c:pt idx="4">
                  <c:v>21.09</c:v>
                </c:pt>
              </c:numCache>
            </c:numRef>
          </c:val>
          <c:smooth val="0"/>
        </c:ser>
        <c:dLbls>
          <c:showLegendKey val="0"/>
          <c:showVal val="0"/>
          <c:showCatName val="0"/>
          <c:showSerName val="0"/>
          <c:showPercent val="0"/>
          <c:showBubbleSize val="0"/>
        </c:dLbls>
        <c:marker val="1"/>
        <c:smooth val="0"/>
        <c:axId val="316484128"/>
        <c:axId val="316486088"/>
      </c:lineChart>
      <c:dateAx>
        <c:axId val="316484128"/>
        <c:scaling>
          <c:orientation val="minMax"/>
        </c:scaling>
        <c:delete val="1"/>
        <c:axPos val="b"/>
        <c:numFmt formatCode="ge" sourceLinked="1"/>
        <c:majorTickMark val="none"/>
        <c:minorTickMark val="none"/>
        <c:tickLblPos val="none"/>
        <c:crossAx val="316486088"/>
        <c:crosses val="autoZero"/>
        <c:auto val="1"/>
        <c:lblOffset val="100"/>
        <c:baseTimeUnit val="years"/>
      </c:dateAx>
      <c:valAx>
        <c:axId val="31648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48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6482560"/>
        <c:axId val="31648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6482560"/>
        <c:axId val="316483736"/>
      </c:lineChart>
      <c:dateAx>
        <c:axId val="316482560"/>
        <c:scaling>
          <c:orientation val="minMax"/>
        </c:scaling>
        <c:delete val="1"/>
        <c:axPos val="b"/>
        <c:numFmt formatCode="ge" sourceLinked="1"/>
        <c:majorTickMark val="none"/>
        <c:minorTickMark val="none"/>
        <c:tickLblPos val="none"/>
        <c:crossAx val="316483736"/>
        <c:crosses val="autoZero"/>
        <c:auto val="1"/>
        <c:lblOffset val="100"/>
        <c:baseTimeUnit val="years"/>
      </c:dateAx>
      <c:valAx>
        <c:axId val="31648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4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0.36</c:v>
                </c:pt>
                <c:pt idx="1">
                  <c:v>0.28999999999999998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17225832"/>
        <c:axId val="31722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109.69</c:v>
                </c:pt>
                <c:pt idx="1">
                  <c:v>107.32</c:v>
                </c:pt>
                <c:pt idx="2">
                  <c:v>100.29</c:v>
                </c:pt>
                <c:pt idx="3">
                  <c:v>95.59</c:v>
                </c:pt>
                <c:pt idx="4">
                  <c:v>29.24</c:v>
                </c:pt>
              </c:numCache>
            </c:numRef>
          </c:val>
          <c:smooth val="0"/>
        </c:ser>
        <c:dLbls>
          <c:showLegendKey val="0"/>
          <c:showVal val="0"/>
          <c:showCatName val="0"/>
          <c:showSerName val="0"/>
          <c:showPercent val="0"/>
          <c:showBubbleSize val="0"/>
        </c:dLbls>
        <c:marker val="1"/>
        <c:smooth val="0"/>
        <c:axId val="317225832"/>
        <c:axId val="317224264"/>
      </c:lineChart>
      <c:dateAx>
        <c:axId val="317225832"/>
        <c:scaling>
          <c:orientation val="minMax"/>
        </c:scaling>
        <c:delete val="1"/>
        <c:axPos val="b"/>
        <c:numFmt formatCode="ge" sourceLinked="1"/>
        <c:majorTickMark val="none"/>
        <c:minorTickMark val="none"/>
        <c:tickLblPos val="none"/>
        <c:crossAx val="317224264"/>
        <c:crosses val="autoZero"/>
        <c:auto val="1"/>
        <c:lblOffset val="100"/>
        <c:baseTimeUnit val="years"/>
      </c:dateAx>
      <c:valAx>
        <c:axId val="31722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22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331.98</c:v>
                </c:pt>
                <c:pt idx="1">
                  <c:v>134.34</c:v>
                </c:pt>
                <c:pt idx="2">
                  <c:v>132.07</c:v>
                </c:pt>
                <c:pt idx="3">
                  <c:v>401.14</c:v>
                </c:pt>
                <c:pt idx="4">
                  <c:v>34.24</c:v>
                </c:pt>
              </c:numCache>
            </c:numRef>
          </c:val>
        </c:ser>
        <c:dLbls>
          <c:showLegendKey val="0"/>
          <c:showVal val="0"/>
          <c:showCatName val="0"/>
          <c:showSerName val="0"/>
          <c:showPercent val="0"/>
          <c:showBubbleSize val="0"/>
        </c:dLbls>
        <c:gapWidth val="150"/>
        <c:axId val="317228576"/>
        <c:axId val="31722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839.47</c:v>
                </c:pt>
                <c:pt idx="1">
                  <c:v>388.13</c:v>
                </c:pt>
                <c:pt idx="2">
                  <c:v>372.33</c:v>
                </c:pt>
                <c:pt idx="3">
                  <c:v>318.06</c:v>
                </c:pt>
                <c:pt idx="4">
                  <c:v>68.510000000000005</c:v>
                </c:pt>
              </c:numCache>
            </c:numRef>
          </c:val>
          <c:smooth val="0"/>
        </c:ser>
        <c:dLbls>
          <c:showLegendKey val="0"/>
          <c:showVal val="0"/>
          <c:showCatName val="0"/>
          <c:showSerName val="0"/>
          <c:showPercent val="0"/>
          <c:showBubbleSize val="0"/>
        </c:dLbls>
        <c:marker val="1"/>
        <c:smooth val="0"/>
        <c:axId val="317228576"/>
        <c:axId val="317229360"/>
      </c:lineChart>
      <c:dateAx>
        <c:axId val="317228576"/>
        <c:scaling>
          <c:orientation val="minMax"/>
        </c:scaling>
        <c:delete val="1"/>
        <c:axPos val="b"/>
        <c:numFmt formatCode="ge" sourceLinked="1"/>
        <c:majorTickMark val="none"/>
        <c:minorTickMark val="none"/>
        <c:tickLblPos val="none"/>
        <c:crossAx val="317229360"/>
        <c:crosses val="autoZero"/>
        <c:auto val="1"/>
        <c:lblOffset val="100"/>
        <c:baseTimeUnit val="years"/>
      </c:dateAx>
      <c:valAx>
        <c:axId val="31722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2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1549.02</c:v>
                </c:pt>
                <c:pt idx="1">
                  <c:v>1465.5</c:v>
                </c:pt>
                <c:pt idx="2">
                  <c:v>1455.95</c:v>
                </c:pt>
                <c:pt idx="3">
                  <c:v>1467.13</c:v>
                </c:pt>
                <c:pt idx="4">
                  <c:v>1477.42</c:v>
                </c:pt>
              </c:numCache>
            </c:numRef>
          </c:val>
        </c:ser>
        <c:dLbls>
          <c:showLegendKey val="0"/>
          <c:showVal val="0"/>
          <c:showCatName val="0"/>
          <c:showSerName val="0"/>
          <c:showPercent val="0"/>
          <c:showBubbleSize val="0"/>
        </c:dLbls>
        <c:gapWidth val="150"/>
        <c:axId val="317225048"/>
        <c:axId val="31722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317225048"/>
        <c:axId val="317229752"/>
      </c:lineChart>
      <c:dateAx>
        <c:axId val="317225048"/>
        <c:scaling>
          <c:orientation val="minMax"/>
        </c:scaling>
        <c:delete val="1"/>
        <c:axPos val="b"/>
        <c:numFmt formatCode="ge" sourceLinked="1"/>
        <c:majorTickMark val="none"/>
        <c:minorTickMark val="none"/>
        <c:tickLblPos val="none"/>
        <c:crossAx val="317229752"/>
        <c:crosses val="autoZero"/>
        <c:auto val="1"/>
        <c:lblOffset val="100"/>
        <c:baseTimeUnit val="years"/>
      </c:dateAx>
      <c:valAx>
        <c:axId val="31722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22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111.22</c:v>
                </c:pt>
                <c:pt idx="1">
                  <c:v>107.99</c:v>
                </c:pt>
                <c:pt idx="2">
                  <c:v>110.99</c:v>
                </c:pt>
                <c:pt idx="3">
                  <c:v>107.31</c:v>
                </c:pt>
                <c:pt idx="4">
                  <c:v>108.08</c:v>
                </c:pt>
              </c:numCache>
            </c:numRef>
          </c:val>
        </c:ser>
        <c:dLbls>
          <c:showLegendKey val="0"/>
          <c:showVal val="0"/>
          <c:showCatName val="0"/>
          <c:showSerName val="0"/>
          <c:showPercent val="0"/>
          <c:showBubbleSize val="0"/>
        </c:dLbls>
        <c:gapWidth val="150"/>
        <c:axId val="317226224"/>
        <c:axId val="31722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317226224"/>
        <c:axId val="317226616"/>
      </c:lineChart>
      <c:dateAx>
        <c:axId val="317226224"/>
        <c:scaling>
          <c:orientation val="minMax"/>
        </c:scaling>
        <c:delete val="1"/>
        <c:axPos val="b"/>
        <c:numFmt formatCode="ge" sourceLinked="1"/>
        <c:majorTickMark val="none"/>
        <c:minorTickMark val="none"/>
        <c:tickLblPos val="none"/>
        <c:crossAx val="317226616"/>
        <c:crosses val="autoZero"/>
        <c:auto val="1"/>
        <c:lblOffset val="100"/>
        <c:baseTimeUnit val="years"/>
      </c:dateAx>
      <c:valAx>
        <c:axId val="31722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22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155.26</c:v>
                </c:pt>
                <c:pt idx="1">
                  <c:v>190.46</c:v>
                </c:pt>
                <c:pt idx="2">
                  <c:v>187.12</c:v>
                </c:pt>
                <c:pt idx="3">
                  <c:v>192.74</c:v>
                </c:pt>
                <c:pt idx="4">
                  <c:v>181.23</c:v>
                </c:pt>
              </c:numCache>
            </c:numRef>
          </c:val>
        </c:ser>
        <c:dLbls>
          <c:showLegendKey val="0"/>
          <c:showVal val="0"/>
          <c:showCatName val="0"/>
          <c:showSerName val="0"/>
          <c:showPercent val="0"/>
          <c:showBubbleSize val="0"/>
        </c:dLbls>
        <c:gapWidth val="150"/>
        <c:axId val="317227792"/>
        <c:axId val="31722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317227792"/>
        <c:axId val="317228184"/>
      </c:lineChart>
      <c:dateAx>
        <c:axId val="317227792"/>
        <c:scaling>
          <c:orientation val="minMax"/>
        </c:scaling>
        <c:delete val="1"/>
        <c:axPos val="b"/>
        <c:numFmt formatCode="ge" sourceLinked="1"/>
        <c:majorTickMark val="none"/>
        <c:minorTickMark val="none"/>
        <c:tickLblPos val="none"/>
        <c:crossAx val="317228184"/>
        <c:crosses val="autoZero"/>
        <c:auto val="1"/>
        <c:lblOffset val="100"/>
        <c:baseTimeUnit val="years"/>
      </c:dateAx>
      <c:valAx>
        <c:axId val="31722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22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西脇市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42520</v>
      </c>
      <c r="AM8" s="47"/>
      <c r="AN8" s="47"/>
      <c r="AO8" s="47"/>
      <c r="AP8" s="47"/>
      <c r="AQ8" s="47"/>
      <c r="AR8" s="47"/>
      <c r="AS8" s="47"/>
      <c r="AT8" s="43">
        <f>データ!S6</f>
        <v>132.44</v>
      </c>
      <c r="AU8" s="43"/>
      <c r="AV8" s="43"/>
      <c r="AW8" s="43"/>
      <c r="AX8" s="43"/>
      <c r="AY8" s="43"/>
      <c r="AZ8" s="43"/>
      <c r="BA8" s="43"/>
      <c r="BB8" s="43">
        <f>データ!T6</f>
        <v>321.05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53.42</v>
      </c>
      <c r="J10" s="43"/>
      <c r="K10" s="43"/>
      <c r="L10" s="43"/>
      <c r="M10" s="43"/>
      <c r="N10" s="43"/>
      <c r="O10" s="43"/>
      <c r="P10" s="43">
        <f>データ!O6</f>
        <v>61.34</v>
      </c>
      <c r="Q10" s="43"/>
      <c r="R10" s="43"/>
      <c r="S10" s="43"/>
      <c r="T10" s="43"/>
      <c r="U10" s="43"/>
      <c r="V10" s="43"/>
      <c r="W10" s="43">
        <f>データ!P6</f>
        <v>92.27</v>
      </c>
      <c r="X10" s="43"/>
      <c r="Y10" s="43"/>
      <c r="Z10" s="43"/>
      <c r="AA10" s="43"/>
      <c r="AB10" s="43"/>
      <c r="AC10" s="43"/>
      <c r="AD10" s="47">
        <f>データ!Q6</f>
        <v>3564</v>
      </c>
      <c r="AE10" s="47"/>
      <c r="AF10" s="47"/>
      <c r="AG10" s="47"/>
      <c r="AH10" s="47"/>
      <c r="AI10" s="47"/>
      <c r="AJ10" s="47"/>
      <c r="AK10" s="2"/>
      <c r="AL10" s="47">
        <f>データ!U6</f>
        <v>25995</v>
      </c>
      <c r="AM10" s="47"/>
      <c r="AN10" s="47"/>
      <c r="AO10" s="47"/>
      <c r="AP10" s="47"/>
      <c r="AQ10" s="47"/>
      <c r="AR10" s="47"/>
      <c r="AS10" s="47"/>
      <c r="AT10" s="43">
        <f>データ!V6</f>
        <v>11.03</v>
      </c>
      <c r="AU10" s="43"/>
      <c r="AV10" s="43"/>
      <c r="AW10" s="43"/>
      <c r="AX10" s="43"/>
      <c r="AY10" s="43"/>
      <c r="AZ10" s="43"/>
      <c r="BA10" s="43"/>
      <c r="BB10" s="43">
        <f>データ!W6</f>
        <v>2356.75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282138</v>
      </c>
      <c r="D6" s="31">
        <f t="shared" si="3"/>
        <v>46</v>
      </c>
      <c r="E6" s="31">
        <f t="shared" si="3"/>
        <v>17</v>
      </c>
      <c r="F6" s="31">
        <f t="shared" si="3"/>
        <v>1</v>
      </c>
      <c r="G6" s="31">
        <f t="shared" si="3"/>
        <v>0</v>
      </c>
      <c r="H6" s="31" t="str">
        <f t="shared" si="3"/>
        <v>兵庫県　西脇市</v>
      </c>
      <c r="I6" s="31" t="str">
        <f t="shared" si="3"/>
        <v>法適用</v>
      </c>
      <c r="J6" s="31" t="str">
        <f t="shared" si="3"/>
        <v>下水道事業</v>
      </c>
      <c r="K6" s="31" t="str">
        <f t="shared" si="3"/>
        <v>公共下水道</v>
      </c>
      <c r="L6" s="31" t="str">
        <f t="shared" si="3"/>
        <v>Cd2</v>
      </c>
      <c r="M6" s="32" t="str">
        <f t="shared" si="3"/>
        <v>-</v>
      </c>
      <c r="N6" s="32">
        <f t="shared" si="3"/>
        <v>53.42</v>
      </c>
      <c r="O6" s="32">
        <f t="shared" si="3"/>
        <v>61.34</v>
      </c>
      <c r="P6" s="32">
        <f t="shared" si="3"/>
        <v>92.27</v>
      </c>
      <c r="Q6" s="32">
        <f t="shared" si="3"/>
        <v>3564</v>
      </c>
      <c r="R6" s="32">
        <f t="shared" si="3"/>
        <v>42520</v>
      </c>
      <c r="S6" s="32">
        <f t="shared" si="3"/>
        <v>132.44</v>
      </c>
      <c r="T6" s="32">
        <f t="shared" si="3"/>
        <v>321.05</v>
      </c>
      <c r="U6" s="32">
        <f t="shared" si="3"/>
        <v>25995</v>
      </c>
      <c r="V6" s="32">
        <f t="shared" si="3"/>
        <v>11.03</v>
      </c>
      <c r="W6" s="32">
        <f t="shared" si="3"/>
        <v>2356.75</v>
      </c>
      <c r="X6" s="33">
        <f>IF(X7="",NA(),X7)</f>
        <v>104.61</v>
      </c>
      <c r="Y6" s="33">
        <f t="shared" ref="Y6:AG6" si="4">IF(Y7="",NA(),Y7)</f>
        <v>100.46</v>
      </c>
      <c r="Z6" s="33">
        <f t="shared" si="4"/>
        <v>104.61</v>
      </c>
      <c r="AA6" s="33">
        <f t="shared" si="4"/>
        <v>101.79</v>
      </c>
      <c r="AB6" s="33">
        <f t="shared" si="4"/>
        <v>107.59</v>
      </c>
      <c r="AC6" s="33">
        <f t="shared" si="4"/>
        <v>105.94</v>
      </c>
      <c r="AD6" s="33">
        <f t="shared" si="4"/>
        <v>102.68</v>
      </c>
      <c r="AE6" s="33">
        <f t="shared" si="4"/>
        <v>102.09</v>
      </c>
      <c r="AF6" s="33">
        <f t="shared" si="4"/>
        <v>104.18</v>
      </c>
      <c r="AG6" s="33">
        <f t="shared" si="4"/>
        <v>108.69</v>
      </c>
      <c r="AH6" s="32" t="str">
        <f>IF(AH7="","",IF(AH7="-","【-】","【"&amp;SUBSTITUTE(TEXT(AH7,"#,##0.00"),"-","△")&amp;"】"))</f>
        <v>【107.74】</v>
      </c>
      <c r="AI6" s="33">
        <f>IF(AI7="",NA(),AI7)</f>
        <v>0.36</v>
      </c>
      <c r="AJ6" s="33">
        <f t="shared" ref="AJ6:AR6" si="5">IF(AJ7="",NA(),AJ7)</f>
        <v>0.28999999999999998</v>
      </c>
      <c r="AK6" s="32">
        <f t="shared" si="5"/>
        <v>0</v>
      </c>
      <c r="AL6" s="32">
        <f t="shared" si="5"/>
        <v>0</v>
      </c>
      <c r="AM6" s="32">
        <f t="shared" si="5"/>
        <v>0</v>
      </c>
      <c r="AN6" s="33">
        <f t="shared" si="5"/>
        <v>109.69</v>
      </c>
      <c r="AO6" s="33">
        <f t="shared" si="5"/>
        <v>107.32</v>
      </c>
      <c r="AP6" s="33">
        <f t="shared" si="5"/>
        <v>100.29</v>
      </c>
      <c r="AQ6" s="33">
        <f t="shared" si="5"/>
        <v>95.59</v>
      </c>
      <c r="AR6" s="33">
        <f t="shared" si="5"/>
        <v>29.24</v>
      </c>
      <c r="AS6" s="32" t="str">
        <f>IF(AS7="","",IF(AS7="-","【-】","【"&amp;SUBSTITUTE(TEXT(AS7,"#,##0.00"),"-","△")&amp;"】"))</f>
        <v>【4.71】</v>
      </c>
      <c r="AT6" s="33">
        <f>IF(AT7="",NA(),AT7)</f>
        <v>331.98</v>
      </c>
      <c r="AU6" s="33">
        <f t="shared" ref="AU6:BC6" si="6">IF(AU7="",NA(),AU7)</f>
        <v>134.34</v>
      </c>
      <c r="AV6" s="33">
        <f t="shared" si="6"/>
        <v>132.07</v>
      </c>
      <c r="AW6" s="33">
        <f t="shared" si="6"/>
        <v>401.14</v>
      </c>
      <c r="AX6" s="33">
        <f t="shared" si="6"/>
        <v>34.24</v>
      </c>
      <c r="AY6" s="33">
        <f t="shared" si="6"/>
        <v>839.47</v>
      </c>
      <c r="AZ6" s="33">
        <f t="shared" si="6"/>
        <v>388.13</v>
      </c>
      <c r="BA6" s="33">
        <f t="shared" si="6"/>
        <v>372.33</v>
      </c>
      <c r="BB6" s="33">
        <f t="shared" si="6"/>
        <v>318.06</v>
      </c>
      <c r="BC6" s="33">
        <f t="shared" si="6"/>
        <v>68.510000000000005</v>
      </c>
      <c r="BD6" s="32" t="str">
        <f>IF(BD7="","",IF(BD7="-","【-】","【"&amp;SUBSTITUTE(TEXT(BD7,"#,##0.00"),"-","△")&amp;"】"))</f>
        <v>【56.46】</v>
      </c>
      <c r="BE6" s="33">
        <f>IF(BE7="",NA(),BE7)</f>
        <v>1549.02</v>
      </c>
      <c r="BF6" s="33">
        <f t="shared" ref="BF6:BN6" si="7">IF(BF7="",NA(),BF7)</f>
        <v>1465.5</v>
      </c>
      <c r="BG6" s="33">
        <f t="shared" si="7"/>
        <v>1455.95</v>
      </c>
      <c r="BH6" s="33">
        <f t="shared" si="7"/>
        <v>1467.13</v>
      </c>
      <c r="BI6" s="33">
        <f t="shared" si="7"/>
        <v>1477.42</v>
      </c>
      <c r="BJ6" s="33">
        <f t="shared" si="7"/>
        <v>1352.2</v>
      </c>
      <c r="BK6" s="33">
        <f t="shared" si="7"/>
        <v>1365.62</v>
      </c>
      <c r="BL6" s="33">
        <f t="shared" si="7"/>
        <v>1309.43</v>
      </c>
      <c r="BM6" s="33">
        <f t="shared" si="7"/>
        <v>1306.92</v>
      </c>
      <c r="BN6" s="33">
        <f t="shared" si="7"/>
        <v>1203.71</v>
      </c>
      <c r="BO6" s="32" t="str">
        <f>IF(BO7="","",IF(BO7="-","【-】","【"&amp;SUBSTITUTE(TEXT(BO7,"#,##0.00"),"-","△")&amp;"】"))</f>
        <v>【776.35】</v>
      </c>
      <c r="BP6" s="33">
        <f>IF(BP7="",NA(),BP7)</f>
        <v>111.22</v>
      </c>
      <c r="BQ6" s="33">
        <f t="shared" ref="BQ6:BY6" si="8">IF(BQ7="",NA(),BQ7)</f>
        <v>107.99</v>
      </c>
      <c r="BR6" s="33">
        <f t="shared" si="8"/>
        <v>110.99</v>
      </c>
      <c r="BS6" s="33">
        <f t="shared" si="8"/>
        <v>107.31</v>
      </c>
      <c r="BT6" s="33">
        <f t="shared" si="8"/>
        <v>108.08</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155.26</v>
      </c>
      <c r="CB6" s="33">
        <f t="shared" ref="CB6:CJ6" si="9">IF(CB7="",NA(),CB7)</f>
        <v>190.46</v>
      </c>
      <c r="CC6" s="33">
        <f t="shared" si="9"/>
        <v>187.12</v>
      </c>
      <c r="CD6" s="33">
        <f t="shared" si="9"/>
        <v>192.74</v>
      </c>
      <c r="CE6" s="33">
        <f t="shared" si="9"/>
        <v>181.23</v>
      </c>
      <c r="CF6" s="33">
        <f t="shared" si="9"/>
        <v>241.2</v>
      </c>
      <c r="CG6" s="33">
        <f t="shared" si="9"/>
        <v>258.83</v>
      </c>
      <c r="CH6" s="33">
        <f t="shared" si="9"/>
        <v>251.88</v>
      </c>
      <c r="CI6" s="33">
        <f t="shared" si="9"/>
        <v>247.43</v>
      </c>
      <c r="CJ6" s="33">
        <f t="shared" si="9"/>
        <v>248.89</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49.64</v>
      </c>
      <c r="CR6" s="33">
        <f t="shared" si="10"/>
        <v>50.74</v>
      </c>
      <c r="CS6" s="33">
        <f t="shared" si="10"/>
        <v>49.29</v>
      </c>
      <c r="CT6" s="33">
        <f t="shared" si="10"/>
        <v>50.32</v>
      </c>
      <c r="CU6" s="33">
        <f t="shared" si="10"/>
        <v>49.89</v>
      </c>
      <c r="CV6" s="32" t="str">
        <f>IF(CV7="","",IF(CV7="-","【-】","【"&amp;SUBSTITUTE(TEXT(CV7,"#,##0.00"),"-","△")&amp;"】"))</f>
        <v>【60.35】</v>
      </c>
      <c r="CW6" s="33">
        <f>IF(CW7="",NA(),CW7)</f>
        <v>84.59</v>
      </c>
      <c r="CX6" s="33">
        <f t="shared" ref="CX6:DF6" si="11">IF(CX7="",NA(),CX7)</f>
        <v>85.29</v>
      </c>
      <c r="CY6" s="33">
        <f t="shared" si="11"/>
        <v>83.97</v>
      </c>
      <c r="CZ6" s="33">
        <f t="shared" si="11"/>
        <v>85.43</v>
      </c>
      <c r="DA6" s="33">
        <f t="shared" si="11"/>
        <v>86.79</v>
      </c>
      <c r="DB6" s="33">
        <f t="shared" si="11"/>
        <v>85.43</v>
      </c>
      <c r="DC6" s="33">
        <f t="shared" si="11"/>
        <v>85.1</v>
      </c>
      <c r="DD6" s="33">
        <f t="shared" si="11"/>
        <v>84.31</v>
      </c>
      <c r="DE6" s="33">
        <f t="shared" si="11"/>
        <v>84.57</v>
      </c>
      <c r="DF6" s="33">
        <f t="shared" si="11"/>
        <v>84.73</v>
      </c>
      <c r="DG6" s="32" t="str">
        <f>IF(DG7="","",IF(DG7="-","【-】","【"&amp;SUBSTITUTE(TEXT(DG7,"#,##0.00"),"-","△")&amp;"】"))</f>
        <v>【94.57】</v>
      </c>
      <c r="DH6" s="33">
        <f>IF(DH7="",NA(),DH7)</f>
        <v>2.25</v>
      </c>
      <c r="DI6" s="33">
        <f t="shared" ref="DI6:DQ6" si="12">IF(DI7="",NA(),DI7)</f>
        <v>3.38</v>
      </c>
      <c r="DJ6" s="33">
        <f t="shared" si="12"/>
        <v>4.43</v>
      </c>
      <c r="DK6" s="33">
        <f t="shared" si="12"/>
        <v>5.55</v>
      </c>
      <c r="DL6" s="33">
        <f t="shared" si="12"/>
        <v>12.96</v>
      </c>
      <c r="DM6" s="33">
        <f t="shared" si="12"/>
        <v>9.48</v>
      </c>
      <c r="DN6" s="33">
        <f t="shared" si="12"/>
        <v>11.48</v>
      </c>
      <c r="DO6" s="33">
        <f t="shared" si="12"/>
        <v>12.61</v>
      </c>
      <c r="DP6" s="33">
        <f t="shared" si="12"/>
        <v>14.44</v>
      </c>
      <c r="DQ6" s="33">
        <f t="shared" si="12"/>
        <v>21.09</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7" s="34" customFormat="1">
      <c r="A7" s="26"/>
      <c r="B7" s="35">
        <v>2014</v>
      </c>
      <c r="C7" s="35">
        <v>282138</v>
      </c>
      <c r="D7" s="35">
        <v>46</v>
      </c>
      <c r="E7" s="35">
        <v>17</v>
      </c>
      <c r="F7" s="35">
        <v>1</v>
      </c>
      <c r="G7" s="35">
        <v>0</v>
      </c>
      <c r="H7" s="35" t="s">
        <v>96</v>
      </c>
      <c r="I7" s="35" t="s">
        <v>97</v>
      </c>
      <c r="J7" s="35" t="s">
        <v>98</v>
      </c>
      <c r="K7" s="35" t="s">
        <v>99</v>
      </c>
      <c r="L7" s="35" t="s">
        <v>100</v>
      </c>
      <c r="M7" s="36" t="s">
        <v>101</v>
      </c>
      <c r="N7" s="36">
        <v>53.42</v>
      </c>
      <c r="O7" s="36">
        <v>61.34</v>
      </c>
      <c r="P7" s="36">
        <v>92.27</v>
      </c>
      <c r="Q7" s="36">
        <v>3564</v>
      </c>
      <c r="R7" s="36">
        <v>42520</v>
      </c>
      <c r="S7" s="36">
        <v>132.44</v>
      </c>
      <c r="T7" s="36">
        <v>321.05</v>
      </c>
      <c r="U7" s="36">
        <v>25995</v>
      </c>
      <c r="V7" s="36">
        <v>11.03</v>
      </c>
      <c r="W7" s="36">
        <v>2356.75</v>
      </c>
      <c r="X7" s="36">
        <v>104.61</v>
      </c>
      <c r="Y7" s="36">
        <v>100.46</v>
      </c>
      <c r="Z7" s="36">
        <v>104.61</v>
      </c>
      <c r="AA7" s="36">
        <v>101.79</v>
      </c>
      <c r="AB7" s="36">
        <v>107.59</v>
      </c>
      <c r="AC7" s="36">
        <v>105.94</v>
      </c>
      <c r="AD7" s="36">
        <v>102.68</v>
      </c>
      <c r="AE7" s="36">
        <v>102.09</v>
      </c>
      <c r="AF7" s="36">
        <v>104.18</v>
      </c>
      <c r="AG7" s="36">
        <v>108.69</v>
      </c>
      <c r="AH7" s="36">
        <v>107.74</v>
      </c>
      <c r="AI7" s="36">
        <v>0.36</v>
      </c>
      <c r="AJ7" s="36">
        <v>0.28999999999999998</v>
      </c>
      <c r="AK7" s="36">
        <v>0</v>
      </c>
      <c r="AL7" s="36">
        <v>0</v>
      </c>
      <c r="AM7" s="36">
        <v>0</v>
      </c>
      <c r="AN7" s="36">
        <v>109.69</v>
      </c>
      <c r="AO7" s="36">
        <v>107.32</v>
      </c>
      <c r="AP7" s="36">
        <v>100.29</v>
      </c>
      <c r="AQ7" s="36">
        <v>95.59</v>
      </c>
      <c r="AR7" s="36">
        <v>29.24</v>
      </c>
      <c r="AS7" s="36">
        <v>4.71</v>
      </c>
      <c r="AT7" s="36">
        <v>331.98</v>
      </c>
      <c r="AU7" s="36">
        <v>134.34</v>
      </c>
      <c r="AV7" s="36">
        <v>132.07</v>
      </c>
      <c r="AW7" s="36">
        <v>401.14</v>
      </c>
      <c r="AX7" s="36">
        <v>34.24</v>
      </c>
      <c r="AY7" s="36">
        <v>839.47</v>
      </c>
      <c r="AZ7" s="36">
        <v>388.13</v>
      </c>
      <c r="BA7" s="36">
        <v>372.33</v>
      </c>
      <c r="BB7" s="36">
        <v>318.06</v>
      </c>
      <c r="BC7" s="36">
        <v>68.510000000000005</v>
      </c>
      <c r="BD7" s="36">
        <v>56.46</v>
      </c>
      <c r="BE7" s="36">
        <v>1549.02</v>
      </c>
      <c r="BF7" s="36">
        <v>1465.5</v>
      </c>
      <c r="BG7" s="36">
        <v>1455.95</v>
      </c>
      <c r="BH7" s="36">
        <v>1467.13</v>
      </c>
      <c r="BI7" s="36">
        <v>1477.42</v>
      </c>
      <c r="BJ7" s="36">
        <v>1352.2</v>
      </c>
      <c r="BK7" s="36">
        <v>1365.62</v>
      </c>
      <c r="BL7" s="36">
        <v>1309.43</v>
      </c>
      <c r="BM7" s="36">
        <v>1306.92</v>
      </c>
      <c r="BN7" s="36">
        <v>1203.71</v>
      </c>
      <c r="BO7" s="36">
        <v>776.35</v>
      </c>
      <c r="BP7" s="36">
        <v>111.22</v>
      </c>
      <c r="BQ7" s="36">
        <v>107.99</v>
      </c>
      <c r="BR7" s="36">
        <v>110.99</v>
      </c>
      <c r="BS7" s="36">
        <v>107.31</v>
      </c>
      <c r="BT7" s="36">
        <v>108.08</v>
      </c>
      <c r="BU7" s="36">
        <v>68.23</v>
      </c>
      <c r="BV7" s="36">
        <v>65.98</v>
      </c>
      <c r="BW7" s="36">
        <v>67.59</v>
      </c>
      <c r="BX7" s="36">
        <v>68.510000000000005</v>
      </c>
      <c r="BY7" s="36">
        <v>69.739999999999995</v>
      </c>
      <c r="BZ7" s="36">
        <v>96.57</v>
      </c>
      <c r="CA7" s="36">
        <v>155.26</v>
      </c>
      <c r="CB7" s="36">
        <v>190.46</v>
      </c>
      <c r="CC7" s="36">
        <v>187.12</v>
      </c>
      <c r="CD7" s="36">
        <v>192.74</v>
      </c>
      <c r="CE7" s="36">
        <v>181.23</v>
      </c>
      <c r="CF7" s="36">
        <v>241.2</v>
      </c>
      <c r="CG7" s="36">
        <v>258.83</v>
      </c>
      <c r="CH7" s="36">
        <v>251.88</v>
      </c>
      <c r="CI7" s="36">
        <v>247.43</v>
      </c>
      <c r="CJ7" s="36">
        <v>248.89</v>
      </c>
      <c r="CK7" s="36">
        <v>142.28</v>
      </c>
      <c r="CL7" s="36" t="s">
        <v>101</v>
      </c>
      <c r="CM7" s="36" t="s">
        <v>101</v>
      </c>
      <c r="CN7" s="36" t="s">
        <v>101</v>
      </c>
      <c r="CO7" s="36" t="s">
        <v>101</v>
      </c>
      <c r="CP7" s="36" t="s">
        <v>101</v>
      </c>
      <c r="CQ7" s="36">
        <v>49.64</v>
      </c>
      <c r="CR7" s="36">
        <v>50.74</v>
      </c>
      <c r="CS7" s="36">
        <v>49.29</v>
      </c>
      <c r="CT7" s="36">
        <v>50.32</v>
      </c>
      <c r="CU7" s="36">
        <v>49.89</v>
      </c>
      <c r="CV7" s="36">
        <v>60.35</v>
      </c>
      <c r="CW7" s="36">
        <v>84.59</v>
      </c>
      <c r="CX7" s="36">
        <v>85.29</v>
      </c>
      <c r="CY7" s="36">
        <v>83.97</v>
      </c>
      <c r="CZ7" s="36">
        <v>85.43</v>
      </c>
      <c r="DA7" s="36">
        <v>86.79</v>
      </c>
      <c r="DB7" s="36">
        <v>85.43</v>
      </c>
      <c r="DC7" s="36">
        <v>85.1</v>
      </c>
      <c r="DD7" s="36">
        <v>84.31</v>
      </c>
      <c r="DE7" s="36">
        <v>84.57</v>
      </c>
      <c r="DF7" s="36">
        <v>84.73</v>
      </c>
      <c r="DG7" s="36">
        <v>94.57</v>
      </c>
      <c r="DH7" s="36">
        <v>2.25</v>
      </c>
      <c r="DI7" s="36">
        <v>3.38</v>
      </c>
      <c r="DJ7" s="36">
        <v>4.43</v>
      </c>
      <c r="DK7" s="36">
        <v>5.55</v>
      </c>
      <c r="DL7" s="36">
        <v>12.96</v>
      </c>
      <c r="DM7" s="36">
        <v>9.48</v>
      </c>
      <c r="DN7" s="36">
        <v>11.48</v>
      </c>
      <c r="DO7" s="36">
        <v>12.61</v>
      </c>
      <c r="DP7" s="36">
        <v>14.44</v>
      </c>
      <c r="DQ7" s="36">
        <v>21.09</v>
      </c>
      <c r="DR7" s="36">
        <v>36.270000000000003</v>
      </c>
      <c r="DS7" s="36">
        <v>0</v>
      </c>
      <c r="DT7" s="36">
        <v>0</v>
      </c>
      <c r="DU7" s="36">
        <v>0</v>
      </c>
      <c r="DV7" s="36">
        <v>0</v>
      </c>
      <c r="DW7" s="36">
        <v>0</v>
      </c>
      <c r="DX7" s="36">
        <v>0</v>
      </c>
      <c r="DY7" s="36">
        <v>0</v>
      </c>
      <c r="DZ7" s="36">
        <v>0</v>
      </c>
      <c r="EA7" s="36">
        <v>0</v>
      </c>
      <c r="EB7" s="36">
        <v>0</v>
      </c>
      <c r="EC7" s="36">
        <v>4.3499999999999996</v>
      </c>
      <c r="ED7" s="36">
        <v>0</v>
      </c>
      <c r="EE7" s="36">
        <v>0</v>
      </c>
      <c r="EF7" s="36">
        <v>0</v>
      </c>
      <c r="EG7" s="36">
        <v>0</v>
      </c>
      <c r="EH7" s="36">
        <v>0</v>
      </c>
      <c r="EI7" s="36">
        <v>0.01</v>
      </c>
      <c r="EJ7" s="36">
        <v>0.09</v>
      </c>
      <c r="EK7" s="36">
        <v>7.0000000000000007E-2</v>
      </c>
      <c r="EL7" s="36">
        <v>0.14000000000000001</v>
      </c>
      <c r="EM7" s="36">
        <v>0.03</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2016-02-22T05:27:35Z</cp:lastPrinted>
  <dcterms:created xsi:type="dcterms:W3CDTF">2016-02-03T07:44:49Z</dcterms:created>
  <dcterms:modified xsi:type="dcterms:W3CDTF">2016-02-22T05:34:25Z</dcterms:modified>
  <cp:category/>
</cp:coreProperties>
</file>