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75" windowWidth="14940" windowHeight="7860"/>
  </bookViews>
  <sheets>
    <sheet name="法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L10" i="4" s="1"/>
  <c r="T6" i="5"/>
  <c r="S6" i="5"/>
  <c r="R6" i="5"/>
  <c r="Q6" i="5"/>
  <c r="AD10" i="4" s="1"/>
  <c r="P6" i="5"/>
  <c r="W10" i="4" s="1"/>
  <c r="O6" i="5"/>
  <c r="N6" i="5"/>
  <c r="M6" i="5"/>
  <c r="B10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T10" i="4"/>
  <c r="P10" i="4"/>
  <c r="I10" i="4"/>
  <c r="BB8" i="4"/>
  <c r="AT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<sst xmlns="http://schemas.openxmlformats.org/spreadsheetml/2006/main" count="220" uniqueCount="110">
  <si>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</si>
  <si>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</si>
  <si>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</si>
  <si>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</si>
  <si>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</si>
  <si>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</si>
  <si>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</si>
  <si>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</si>
  <si>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</si>
  <si>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</si>
  <si>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</si>
  <si>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</si>
  <si>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</si>
  <si>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</si>
  <si>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</si>
  <si>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</si>
  <si>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</si>
  <si>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</si>
  <si>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</si>
  <si>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</si>
  <si>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</si>
  <si>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</si>
  <si>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</si>
  <si>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</si>
  <si>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</si>
  <si>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</si>
  <si>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</si>
  <si>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</si>
  <si>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</si>
  <si>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</si>
  <si>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</si>
  <si>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</si>
  <si>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</si>
  <si>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</si>
  <si>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</si>
  <si>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</si>
  <si>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</si>
  <si>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</si>
  <si>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</si>
  <si>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</si>
  <si>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</si>
  <si>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※　平成22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4"/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</si>
  <si>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</si>
  <si>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</si>
  <si>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</si>
  <si>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</si>
  <si>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</si>
  <si>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</si>
  <si>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</si>
  <si>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</si>
  <si>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</si>
  <si>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</si>
  <si>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</si>
  <si>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</si>
  <si>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</si>
  <si>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</si>
  <si>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</si>
  <si>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</si>
  <si>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</si>
  <si>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</si>
  <si>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</si>
  <si>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</si>
  <si>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</si>
  <si>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</si>
  <si>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</si>
  <si>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</si>
  <si>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</si>
  <si>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</si>
  <si>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</si>
  <si>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</si>
  <si>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</si>
  <si>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</si>
  <si>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</si>
  <si>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</si>
  <si>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</si>
  <si>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</si>
  <si>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</si>
  <si>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</si>
  <si>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</si>
  <si>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</si>
  <si>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</si>
  <si>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</si>
  <si>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</si>
  <si>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</si>
  <si>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</si>
  <si>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</si>
  <si>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</si>
  <si>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</si>
  <si>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</si>
  <si>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</si>
  <si>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</si>
  <si>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</si>
  <si>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</si>
  <si>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</si>
  <si>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</si>
  <si>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</si>
  <si>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豊岡市</t>
  </si>
  <si>
    <t>法適用</t>
  </si>
  <si>
    <t>下水道事業</t>
  </si>
  <si>
    <t>小規模集合排水処理</t>
  </si>
  <si>
    <t>I2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</si>
  <si>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</si>
  <si>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</si>
  <si>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</si>
  <si>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</si>
  <si>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</si>
  <si>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</si>
  <si>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依然として、一般会計からの繰入金に依存しており、独立採算による経営が出来ていない。
　また、下水道使用料の収入だけでは経費を賄えておらず、水需要の減少により有収水量の増加も厳しい状況であるが、さらなる経費削減を図るため、業務の合理化、効率化に努める。</t>
    <phoneticPr fontId="4"/>
  </si>
  <si>
    <t>　経常収支で単年度赤字でないものの、一般会計からの繰入金に依存している。
　また、類似団体及び他事業と比較して、供用地域のほとんどが山間地域であるため、汚水処理原価が高く、下水道使用料収入では経費を到底賄えていない。
　また、同じ理由で企業債残高対事業規模比率も高くなっている。
　これらを改善するために、平成28年度に下水道使用料を改定し、水洗化を促進し有収水量の確保に努め、汚水処理原価を抑えていきたい。
　また、企業債残高を少なくするべく起債の償還を着実にし、残高を少なくしていく。</t>
    <rPh sb="18" eb="20">
      <t>イッパン</t>
    </rPh>
    <rPh sb="20" eb="22">
      <t>カイケイ</t>
    </rPh>
    <rPh sb="25" eb="27">
      <t>クリイレ</t>
    </rPh>
    <rPh sb="27" eb="28">
      <t>キン</t>
    </rPh>
    <rPh sb="29" eb="31">
      <t>イゾン</t>
    </rPh>
    <rPh sb="45" eb="46">
      <t>オヨ</t>
    </rPh>
    <rPh sb="47" eb="48">
      <t>タ</t>
    </rPh>
    <rPh sb="48" eb="50">
      <t>ジギョウ</t>
    </rPh>
    <rPh sb="56" eb="58">
      <t>キョウヨウ</t>
    </rPh>
    <rPh sb="58" eb="60">
      <t>チイキ</t>
    </rPh>
    <rPh sb="66" eb="68">
      <t>サンカン</t>
    </rPh>
    <rPh sb="68" eb="70">
      <t>チイキ</t>
    </rPh>
    <rPh sb="113" eb="114">
      <t>オナ</t>
    </rPh>
    <rPh sb="115" eb="117">
      <t>リユウ</t>
    </rPh>
    <rPh sb="118" eb="120">
      <t>キギョウ</t>
    </rPh>
    <rPh sb="120" eb="121">
      <t>サイ</t>
    </rPh>
    <rPh sb="121" eb="123">
      <t>ザンダカ</t>
    </rPh>
    <rPh sb="123" eb="124">
      <t>タイ</t>
    </rPh>
    <rPh sb="124" eb="126">
      <t>ジギョウ</t>
    </rPh>
    <rPh sb="126" eb="128">
      <t>キボ</t>
    </rPh>
    <rPh sb="128" eb="130">
      <t>ヒリツ</t>
    </rPh>
    <rPh sb="131" eb="132">
      <t>タカ</t>
    </rPh>
    <rPh sb="145" eb="147">
      <t>カイゼン</t>
    </rPh>
    <rPh sb="189" eb="191">
      <t>オスイ</t>
    </rPh>
    <rPh sb="191" eb="193">
      <t>ショリ</t>
    </rPh>
    <rPh sb="193" eb="195">
      <t>ゲンカ</t>
    </rPh>
    <rPh sb="196" eb="197">
      <t>オサ</t>
    </rPh>
    <rPh sb="209" eb="211">
      <t>キギョウ</t>
    </rPh>
    <rPh sb="211" eb="212">
      <t>サイ</t>
    </rPh>
    <rPh sb="212" eb="214">
      <t>ザンダカ</t>
    </rPh>
    <rPh sb="215" eb="216">
      <t>スク</t>
    </rPh>
    <rPh sb="222" eb="224">
      <t>キサイ</t>
    </rPh>
    <rPh sb="225" eb="227">
      <t>ショウカン</t>
    </rPh>
    <rPh sb="228" eb="230">
      <t>チャクジツ</t>
    </rPh>
    <rPh sb="233" eb="235">
      <t>ザンダカ</t>
    </rPh>
    <rPh sb="236" eb="237">
      <t>スク</t>
    </rPh>
    <phoneticPr fontId="4"/>
  </si>
  <si>
    <t>　類似団体よりも償却率が高く、施設の老朽化が進んでいる。
　今後は、将来の運営状況を考慮し、投資の合理化に努める。</t>
    <rPh sb="15" eb="17">
      <t>シセツ</t>
    </rPh>
    <rPh sb="18" eb="21">
      <t>ロウキュウカ</t>
    </rPh>
    <rPh sb="30" eb="32">
      <t>コンゴ</t>
    </rPh>
    <rPh sb="34" eb="36">
      <t>ショウライ</t>
    </rPh>
    <rPh sb="37" eb="39">
      <t>ウンエイ</t>
    </rPh>
    <rPh sb="39" eb="41">
      <t>ジョウキョウ</t>
    </rPh>
    <rPh sb="42" eb="44">
      <t>コウリョ</t>
    </rPh>
    <rPh sb="46" eb="48">
      <t>トウシ</t>
    </rPh>
    <rPh sb="49" eb="52">
      <t>ゴウリカ</t>
    </rPh>
    <rPh sb="53" eb="54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</si>
</sst>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112512"/>
        <c:axId val="160133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12512"/>
        <c:axId val="160133504"/>
      </c:lineChart>
      <c:dateAx>
        <c:axId val="150112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0133504"/>
        <c:crosses val="autoZero"/>
        <c:auto val="1"/>
        <c:lblOffset val="100"/>
        <c:baseTimeUnit val="years"/>
      </c:dateAx>
      <c:valAx>
        <c:axId val="16013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0112512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300992"/>
        <c:axId val="155302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36.83</c:v>
                </c:pt>
                <c:pt idx="1">
                  <c:v>32.659999999999997</c:v>
                </c:pt>
                <c:pt idx="2">
                  <c:v>45.55</c:v>
                </c:pt>
                <c:pt idx="3">
                  <c:v>35.64</c:v>
                </c:pt>
                <c:pt idx="4">
                  <c:v>37.950000000000003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300992"/>
        <c:axId val="155302912"/>
      </c:lineChart>
      <c:dateAx>
        <c:axId val="155300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5302912"/>
        <c:crosses val="autoZero"/>
        <c:auto val="1"/>
        <c:lblOffset val="100"/>
        <c:baseTimeUnit val="years"/>
      </c:dateAx>
      <c:valAx>
        <c:axId val="155302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5300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79.62</c:v>
                </c:pt>
                <c:pt idx="1">
                  <c:v>79.62</c:v>
                </c:pt>
                <c:pt idx="2">
                  <c:v>81.33</c:v>
                </c:pt>
                <c:pt idx="3">
                  <c:v>82.88</c:v>
                </c:pt>
                <c:pt idx="4">
                  <c:v>84.03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005696"/>
        <c:axId val="155007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85.97</c:v>
                </c:pt>
                <c:pt idx="1">
                  <c:v>85.47</c:v>
                </c:pt>
                <c:pt idx="2">
                  <c:v>80.91</c:v>
                </c:pt>
                <c:pt idx="3">
                  <c:v>87.19</c:v>
                </c:pt>
                <c:pt idx="4">
                  <c:v>88.2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05696"/>
        <c:axId val="155007616"/>
      </c:lineChart>
      <c:dateAx>
        <c:axId val="155005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5007616"/>
        <c:crosses val="autoZero"/>
        <c:auto val="1"/>
        <c:lblOffset val="100"/>
        <c:baseTimeUnit val="years"/>
      </c:dateAx>
      <c:valAx>
        <c:axId val="155007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5005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135.86000000000001</c:v>
                </c:pt>
                <c:pt idx="1">
                  <c:v>137.51</c:v>
                </c:pt>
                <c:pt idx="2">
                  <c:v>140.34</c:v>
                </c:pt>
                <c:pt idx="3">
                  <c:v>147.07</c:v>
                </c:pt>
                <c:pt idx="4">
                  <c:v>143.53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716288"/>
        <c:axId val="160718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 formatCode="#,##0.00;&quot;△&quot;#,##0.00;&quot;-&quot;">
                  <c:v>90.72</c:v>
                </c:pt>
                <c:pt idx="1">
                  <c:v>#N/A</c:v>
                </c:pt>
                <c:pt idx="2" formatCode="#,##0.00;&quot;△&quot;#,##0.00;&quot;-&quot;">
                  <c:v>131.61000000000001</c:v>
                </c:pt>
                <c:pt idx="3" formatCode="#,##0.00;&quot;△&quot;#,##0.00;&quot;-&quot;">
                  <c:v>105.36</c:v>
                </c:pt>
                <c:pt idx="4" formatCode="#,##0.00;&quot;△&quot;#,##0.00;&quot;-&quot;">
                  <c:v>105.88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716288"/>
        <c:axId val="160718208"/>
      </c:lineChart>
      <c:dateAx>
        <c:axId val="160716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0718208"/>
        <c:crosses val="autoZero"/>
        <c:auto val="1"/>
        <c:lblOffset val="100"/>
        <c:baseTimeUnit val="years"/>
      </c:dateAx>
      <c:valAx>
        <c:axId val="160718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0716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17.760000000000002</c:v>
                </c:pt>
                <c:pt idx="1">
                  <c:v>20.71</c:v>
                </c:pt>
                <c:pt idx="2">
                  <c:v>23.66</c:v>
                </c:pt>
                <c:pt idx="3">
                  <c:v>26.4</c:v>
                </c:pt>
                <c:pt idx="4">
                  <c:v>29.29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941824"/>
        <c:axId val="16494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 formatCode="#,##0.00;&quot;△&quot;#,##0.00;&quot;-&quot;">
                  <c:v>17.809999999999999</c:v>
                </c:pt>
                <c:pt idx="1">
                  <c:v>#N/A</c:v>
                </c:pt>
                <c:pt idx="2" formatCode="#,##0.00;&quot;△&quot;#,##0.00;&quot;-&quot;">
                  <c:v>26.48</c:v>
                </c:pt>
                <c:pt idx="3" formatCode="#,##0.00;&quot;△&quot;#,##0.00;&quot;-&quot;">
                  <c:v>26.25</c:v>
                </c:pt>
                <c:pt idx="4" formatCode="#,##0.00;&quot;△&quot;#,##0.00;&quot;-&quot;">
                  <c:v>27.64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41824"/>
        <c:axId val="164943744"/>
      </c:lineChart>
      <c:dateAx>
        <c:axId val="164941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943744"/>
        <c:crosses val="autoZero"/>
        <c:auto val="1"/>
        <c:lblOffset val="100"/>
        <c:baseTimeUnit val="years"/>
      </c:dateAx>
      <c:valAx>
        <c:axId val="16494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494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475904"/>
        <c:axId val="154490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5904"/>
        <c:axId val="154490368"/>
      </c:lineChart>
      <c:dateAx>
        <c:axId val="154475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4490368"/>
        <c:crosses val="autoZero"/>
        <c:auto val="1"/>
        <c:lblOffset val="100"/>
        <c:baseTimeUnit val="years"/>
      </c:dateAx>
      <c:valAx>
        <c:axId val="154490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4475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796032"/>
        <c:axId val="15479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 formatCode="#,##0.00;&quot;△&quot;#,##0.00;&quot;-&quot;">
                  <c:v>1249.79</c:v>
                </c:pt>
                <c:pt idx="1">
                  <c:v>#N/A</c:v>
                </c:pt>
                <c:pt idx="2" formatCode="#,##0.00;&quot;△&quot;#,##0.00;&quot;-&quot;">
                  <c:v>42.59</c:v>
                </c:pt>
                <c:pt idx="3" formatCode="#,##0.00;&quot;△&quot;#,##0.00;&quot;-&quot;">
                  <c:v>1333.85</c:v>
                </c:pt>
                <c:pt idx="4" formatCode="#,##0.00;&quot;△&quot;#,##0.00;&quot;-&quot;">
                  <c:v>933.68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96032"/>
        <c:axId val="154797184"/>
      </c:lineChart>
      <c:dateAx>
        <c:axId val="154796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4797184"/>
        <c:crosses val="autoZero"/>
        <c:auto val="1"/>
        <c:lblOffset val="100"/>
        <c:baseTimeUnit val="years"/>
      </c:dateAx>
      <c:valAx>
        <c:axId val="15479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4796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100.21</c:v>
                </c:pt>
                <c:pt idx="3">
                  <c:v>100.03</c:v>
                </c:pt>
                <c:pt idx="4">
                  <c:v>2.72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827392"/>
        <c:axId val="15483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 formatCode="#,##0.00;&quot;△&quot;#,##0.00;&quot;-&quot;">
                  <c:v>710.99</c:v>
                </c:pt>
                <c:pt idx="1">
                  <c:v>#N/A</c:v>
                </c:pt>
                <c:pt idx="2" formatCode="#,##0.00;&quot;△&quot;#,##0.00;&quot;-&quot;">
                  <c:v>2403.94</c:v>
                </c:pt>
                <c:pt idx="3" formatCode="#,##0.00;&quot;△&quot;#,##0.00;&quot;-&quot;">
                  <c:v>211.25</c:v>
                </c:pt>
                <c:pt idx="4" formatCode="#,##0.00;&quot;△&quot;#,##0.00;&quot;-&quot;">
                  <c:v>135.62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27392"/>
        <c:axId val="154833664"/>
      </c:lineChart>
      <c:dateAx>
        <c:axId val="154827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4833664"/>
        <c:crosses val="autoZero"/>
        <c:auto val="1"/>
        <c:lblOffset val="100"/>
        <c:baseTimeUnit val="years"/>
      </c:dateAx>
      <c:valAx>
        <c:axId val="15483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4827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9024.59</c:v>
                </c:pt>
                <c:pt idx="1">
                  <c:v>8446.09</c:v>
                </c:pt>
                <c:pt idx="2">
                  <c:v>8054.2</c:v>
                </c:pt>
                <c:pt idx="3">
                  <c:v>7372.3</c:v>
                </c:pt>
                <c:pt idx="4">
                  <c:v>6477.58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851584"/>
        <c:axId val="155206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3517.27</c:v>
                </c:pt>
                <c:pt idx="1">
                  <c:v>5707.62</c:v>
                </c:pt>
                <c:pt idx="2">
                  <c:v>3394.76</c:v>
                </c:pt>
                <c:pt idx="3">
                  <c:v>3189.89</c:v>
                </c:pt>
                <c:pt idx="4">
                  <c:v>2585.83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51584"/>
        <c:axId val="155206016"/>
      </c:lineChart>
      <c:dateAx>
        <c:axId val="154851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5206016"/>
        <c:crosses val="autoZero"/>
        <c:auto val="1"/>
        <c:lblOffset val="100"/>
        <c:baseTimeUnit val="years"/>
      </c:dateAx>
      <c:valAx>
        <c:axId val="155206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4851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28.98</c:v>
                </c:pt>
                <c:pt idx="1">
                  <c:v>20.8</c:v>
                </c:pt>
                <c:pt idx="2">
                  <c:v>21.45</c:v>
                </c:pt>
                <c:pt idx="3">
                  <c:v>19.21</c:v>
                </c:pt>
                <c:pt idx="4">
                  <c:v>23.78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232128"/>
        <c:axId val="155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23.57</c:v>
                </c:pt>
                <c:pt idx="1">
                  <c:v>30.77</c:v>
                </c:pt>
                <c:pt idx="2">
                  <c:v>32.81</c:v>
                </c:pt>
                <c:pt idx="3">
                  <c:v>27.92</c:v>
                </c:pt>
                <c:pt idx="4">
                  <c:v>31.45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32128"/>
        <c:axId val="155242496"/>
      </c:lineChart>
      <c:dateAx>
        <c:axId val="155232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5242496"/>
        <c:crosses val="autoZero"/>
        <c:auto val="1"/>
        <c:lblOffset val="100"/>
        <c:baseTimeUnit val="years"/>
      </c:dateAx>
      <c:valAx>
        <c:axId val="155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5232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504.24</c:v>
                </c:pt>
                <c:pt idx="1">
                  <c:v>700.12</c:v>
                </c:pt>
                <c:pt idx="2">
                  <c:v>679.56</c:v>
                </c:pt>
                <c:pt idx="3">
                  <c:v>756.5</c:v>
                </c:pt>
                <c:pt idx="4">
                  <c:v>615.66999999999996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268608"/>
        <c:axId val="155270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746.34</c:v>
                </c:pt>
                <c:pt idx="1">
                  <c:v>501.62</c:v>
                </c:pt>
                <c:pt idx="2">
                  <c:v>483.69</c:v>
                </c:pt>
                <c:pt idx="3">
                  <c:v>602.87</c:v>
                </c:pt>
                <c:pt idx="4">
                  <c:v>588.54999999999995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68608"/>
        <c:axId val="155270528"/>
      </c:lineChart>
      <c:dateAx>
        <c:axId val="155268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5270528"/>
        <c:crosses val="autoZero"/>
        <c:auto val="1"/>
        <c:lblOffset val="100"/>
        <c:baseTimeUnit val="years"/>
      </c:dateAx>
      <c:valAx>
        <c:axId val="155270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5268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6AC4B88-3192-4615-AEF1-688FD600B4B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【102.97】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49887DF-759A-4853-BD07-EDACFC23EC7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【1,526.20】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1400753-5BBD-4A34-A4BD-DD1FAD8635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【125.43】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22C7805-F34A-4A16-88B9-25989004257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【2,665.67】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DD52B08-049D-4F3F-9C7B-3895AB23BA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【88.11】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5CAA96B-1D78-4CBF-9F2F-4CB28931145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【39.88】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5039F6-8C6B-47BA-AD52-30D7266FDE9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【601.39】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010D295-24A3-4C3D-BD9A-E1301BC05C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【30.50】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E719AD0-3BFB-404E-BF6E-B64BB3D7290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B4B7D35-4287-4A8F-BD84-AC12A074069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CAC7F95-19C4-4068-B3EE-948FD252D0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J23" zoomScaleNormal="100" workbookViewId="0">
      <selection activeCell="BL64" sqref="BL64:BZ65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兵庫県　豊岡市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小規模集合排水処理</v>
      </c>
      <c r="Q8" s="70"/>
      <c r="R8" s="70"/>
      <c r="S8" s="70"/>
      <c r="T8" s="70"/>
      <c r="U8" s="70"/>
      <c r="V8" s="70"/>
      <c r="W8" s="70" t="str">
        <f>データ!L6</f>
        <v>I2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85749</v>
      </c>
      <c r="AM8" s="64"/>
      <c r="AN8" s="64"/>
      <c r="AO8" s="64"/>
      <c r="AP8" s="64"/>
      <c r="AQ8" s="64"/>
      <c r="AR8" s="64"/>
      <c r="AS8" s="64"/>
      <c r="AT8" s="63">
        <f>データ!S6</f>
        <v>697.55</v>
      </c>
      <c r="AU8" s="63"/>
      <c r="AV8" s="63"/>
      <c r="AW8" s="63"/>
      <c r="AX8" s="63"/>
      <c r="AY8" s="63"/>
      <c r="AZ8" s="63"/>
      <c r="BA8" s="63"/>
      <c r="BB8" s="63">
        <f>データ!T6</f>
        <v>122.93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>
        <f>データ!N6</f>
        <v>25.74</v>
      </c>
      <c r="J10" s="63"/>
      <c r="K10" s="63"/>
      <c r="L10" s="63"/>
      <c r="M10" s="63"/>
      <c r="N10" s="63"/>
      <c r="O10" s="63"/>
      <c r="P10" s="63">
        <f>データ!O6</f>
        <v>0.17</v>
      </c>
      <c r="Q10" s="63"/>
      <c r="R10" s="63"/>
      <c r="S10" s="63"/>
      <c r="T10" s="63"/>
      <c r="U10" s="63"/>
      <c r="V10" s="63"/>
      <c r="W10" s="63">
        <f>データ!P6</f>
        <v>106.24</v>
      </c>
      <c r="X10" s="63"/>
      <c r="Y10" s="63"/>
      <c r="Z10" s="63"/>
      <c r="AA10" s="63"/>
      <c r="AB10" s="63"/>
      <c r="AC10" s="63"/>
      <c r="AD10" s="64">
        <f>データ!Q6</f>
        <v>2970</v>
      </c>
      <c r="AE10" s="64"/>
      <c r="AF10" s="64"/>
      <c r="AG10" s="64"/>
      <c r="AH10" s="64"/>
      <c r="AI10" s="64"/>
      <c r="AJ10" s="64"/>
      <c r="AK10" s="2"/>
      <c r="AL10" s="64">
        <f>データ!U6</f>
        <v>144</v>
      </c>
      <c r="AM10" s="64"/>
      <c r="AN10" s="64"/>
      <c r="AO10" s="64"/>
      <c r="AP10" s="64"/>
      <c r="AQ10" s="64"/>
      <c r="AR10" s="64"/>
      <c r="AS10" s="64"/>
      <c r="AT10" s="63">
        <f>データ!V6</f>
        <v>0.11</v>
      </c>
      <c r="AU10" s="63"/>
      <c r="AV10" s="63"/>
      <c r="AW10" s="63"/>
      <c r="AX10" s="63"/>
      <c r="AY10" s="63"/>
      <c r="AZ10" s="63"/>
      <c r="BA10" s="63"/>
      <c r="BB10" s="63">
        <f>データ!W6</f>
        <v>1309.0899999999999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107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Q10"/>
  <sheetViews>
    <sheetView showGridLines="0" workbookViewId="0"/>
  </sheetViews>
  <sheetFormatPr defaultRowHeight="13.5"/>
  <cols>
    <col min="2" max="143" width="11.875" customWidth="1"/>
  </cols>
  <sheetData>
    <row r="1" spans="1:147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7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7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7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7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7" s="34" customFormat="1">
      <c r="A6" s="26" t="s">
        <v>95</v>
      </c>
      <c r="B6" s="31">
        <f>B7</f>
        <v>2014</v>
      </c>
      <c r="C6" s="31">
        <f t="shared" ref="C6:W6" si="3">C7</f>
        <v>282090</v>
      </c>
      <c r="D6" s="31">
        <f t="shared" si="3"/>
        <v>46</v>
      </c>
      <c r="E6" s="31">
        <f t="shared" si="3"/>
        <v>17</v>
      </c>
      <c r="F6" s="31">
        <f t="shared" si="3"/>
        <v>9</v>
      </c>
      <c r="G6" s="31">
        <f t="shared" si="3"/>
        <v>0</v>
      </c>
      <c r="H6" s="31" t="str">
        <f t="shared" si="3"/>
        <v>兵庫県　豊岡市</v>
      </c>
      <c r="I6" s="31" t="str">
        <f t="shared" si="3"/>
        <v>法適用</v>
      </c>
      <c r="J6" s="31" t="str">
        <f t="shared" si="3"/>
        <v>下水道事業</v>
      </c>
      <c r="K6" s="31" t="str">
        <f t="shared" si="3"/>
        <v>小規模集合排水処理</v>
      </c>
      <c r="L6" s="31" t="str">
        <f t="shared" si="3"/>
        <v>I2</v>
      </c>
      <c r="M6" s="32" t="str">
        <f t="shared" si="3"/>
        <v>-</v>
      </c>
      <c r="N6" s="32">
        <f t="shared" si="3"/>
        <v>25.74</v>
      </c>
      <c r="O6" s="32">
        <f t="shared" si="3"/>
        <v>0.17</v>
      </c>
      <c r="P6" s="32">
        <f t="shared" si="3"/>
        <v>106.24</v>
      </c>
      <c r="Q6" s="32">
        <f t="shared" si="3"/>
        <v>2970</v>
      </c>
      <c r="R6" s="32">
        <f t="shared" si="3"/>
        <v>85749</v>
      </c>
      <c r="S6" s="32">
        <f t="shared" si="3"/>
        <v>697.55</v>
      </c>
      <c r="T6" s="32">
        <f t="shared" si="3"/>
        <v>122.93</v>
      </c>
      <c r="U6" s="32">
        <f t="shared" si="3"/>
        <v>144</v>
      </c>
      <c r="V6" s="32">
        <f t="shared" si="3"/>
        <v>0.11</v>
      </c>
      <c r="W6" s="32">
        <f t="shared" si="3"/>
        <v>1309.0899999999999</v>
      </c>
      <c r="X6" s="33">
        <f>IF(X7="",NA(),X7)</f>
        <v>135.86000000000001</v>
      </c>
      <c r="Y6" s="33">
        <f t="shared" ref="Y6:AG6" si="4">IF(Y7="",NA(),Y7)</f>
        <v>137.51</v>
      </c>
      <c r="Z6" s="33">
        <f t="shared" si="4"/>
        <v>140.34</v>
      </c>
      <c r="AA6" s="33">
        <f t="shared" si="4"/>
        <v>147.07</v>
      </c>
      <c r="AB6" s="33">
        <f t="shared" si="4"/>
        <v>143.53</v>
      </c>
      <c r="AC6" s="33">
        <f t="shared" si="4"/>
        <v>90.72</v>
      </c>
      <c r="AD6" s="32" t="e">
        <f t="shared" si="4"/>
        <v>#N/A</v>
      </c>
      <c r="AE6" s="33">
        <f t="shared" si="4"/>
        <v>131.61000000000001</v>
      </c>
      <c r="AF6" s="33">
        <f t="shared" si="4"/>
        <v>105.36</v>
      </c>
      <c r="AG6" s="33">
        <f t="shared" si="4"/>
        <v>105.88</v>
      </c>
      <c r="AH6" s="32" t="str">
        <f>IF(AH7="","",IF(AH7="-","【-】","【"&amp;SUBSTITUTE(TEXT(AH7,"#,##0.00"),"-","△")&amp;"】"))</f>
        <v>【102.97】</v>
      </c>
      <c r="AI6" s="32">
        <f>IF(AI7="",NA(),AI7)</f>
        <v>0</v>
      </c>
      <c r="AJ6" s="32">
        <f t="shared" ref="AJ6:AR6" si="5">IF(AJ7="",NA(),AJ7)</f>
        <v>0</v>
      </c>
      <c r="AK6" s="32">
        <f t="shared" si="5"/>
        <v>0</v>
      </c>
      <c r="AL6" s="32">
        <f t="shared" si="5"/>
        <v>0</v>
      </c>
      <c r="AM6" s="32">
        <f t="shared" si="5"/>
        <v>0</v>
      </c>
      <c r="AN6" s="33">
        <f t="shared" si="5"/>
        <v>1249.79</v>
      </c>
      <c r="AO6" s="32" t="e">
        <f t="shared" si="5"/>
        <v>#N/A</v>
      </c>
      <c r="AP6" s="33">
        <f t="shared" si="5"/>
        <v>42.59</v>
      </c>
      <c r="AQ6" s="33">
        <f t="shared" si="5"/>
        <v>1333.85</v>
      </c>
      <c r="AR6" s="33">
        <f t="shared" si="5"/>
        <v>933.68</v>
      </c>
      <c r="AS6" s="32" t="str">
        <f>IF(AS7="","",IF(AS7="-","【-】","【"&amp;SUBSTITUTE(TEXT(AS7,"#,##0.00"),"-","△")&amp;"】"))</f>
        <v>【1,526.20】</v>
      </c>
      <c r="AT6" s="33">
        <f>IF(AT7="",NA(),AT7)</f>
        <v>100</v>
      </c>
      <c r="AU6" s="33">
        <f t="shared" ref="AU6:BC6" si="6">IF(AU7="",NA(),AU7)</f>
        <v>100</v>
      </c>
      <c r="AV6" s="33">
        <f t="shared" si="6"/>
        <v>100.21</v>
      </c>
      <c r="AW6" s="33">
        <f t="shared" si="6"/>
        <v>100.03</v>
      </c>
      <c r="AX6" s="33">
        <f t="shared" si="6"/>
        <v>2.72</v>
      </c>
      <c r="AY6" s="33">
        <f t="shared" si="6"/>
        <v>710.99</v>
      </c>
      <c r="AZ6" s="32" t="e">
        <f t="shared" si="6"/>
        <v>#N/A</v>
      </c>
      <c r="BA6" s="33">
        <f t="shared" si="6"/>
        <v>2403.94</v>
      </c>
      <c r="BB6" s="33">
        <f t="shared" si="6"/>
        <v>211.25</v>
      </c>
      <c r="BC6" s="33">
        <f t="shared" si="6"/>
        <v>135.62</v>
      </c>
      <c r="BD6" s="32" t="str">
        <f>IF(BD7="","",IF(BD7="-","【-】","【"&amp;SUBSTITUTE(TEXT(BD7,"#,##0.00"),"-","△")&amp;"】"))</f>
        <v>【125.43】</v>
      </c>
      <c r="BE6" s="33">
        <f>IF(BE7="",NA(),BE7)</f>
        <v>9024.59</v>
      </c>
      <c r="BF6" s="33">
        <f t="shared" ref="BF6:BN6" si="7">IF(BF7="",NA(),BF7)</f>
        <v>8446.09</v>
      </c>
      <c r="BG6" s="33">
        <f t="shared" si="7"/>
        <v>8054.2</v>
      </c>
      <c r="BH6" s="33">
        <f t="shared" si="7"/>
        <v>7372.3</v>
      </c>
      <c r="BI6" s="33">
        <f t="shared" si="7"/>
        <v>6477.58</v>
      </c>
      <c r="BJ6" s="33">
        <f t="shared" si="7"/>
        <v>3517.27</v>
      </c>
      <c r="BK6" s="33">
        <f t="shared" si="7"/>
        <v>5707.62</v>
      </c>
      <c r="BL6" s="33">
        <f t="shared" si="7"/>
        <v>3394.76</v>
      </c>
      <c r="BM6" s="33">
        <f t="shared" si="7"/>
        <v>3189.89</v>
      </c>
      <c r="BN6" s="33">
        <f t="shared" si="7"/>
        <v>2585.83</v>
      </c>
      <c r="BO6" s="32" t="str">
        <f>IF(BO7="","",IF(BO7="-","【-】","【"&amp;SUBSTITUTE(TEXT(BO7,"#,##0.00"),"-","△")&amp;"】"))</f>
        <v>【2,665.67】</v>
      </c>
      <c r="BP6" s="33">
        <f>IF(BP7="",NA(),BP7)</f>
        <v>28.98</v>
      </c>
      <c r="BQ6" s="33">
        <f t="shared" ref="BQ6:BY6" si="8">IF(BQ7="",NA(),BQ7)</f>
        <v>20.8</v>
      </c>
      <c r="BR6" s="33">
        <f t="shared" si="8"/>
        <v>21.45</v>
      </c>
      <c r="BS6" s="33">
        <f t="shared" si="8"/>
        <v>19.21</v>
      </c>
      <c r="BT6" s="33">
        <f t="shared" si="8"/>
        <v>23.78</v>
      </c>
      <c r="BU6" s="33">
        <f t="shared" si="8"/>
        <v>23.57</v>
      </c>
      <c r="BV6" s="33">
        <f t="shared" si="8"/>
        <v>30.77</v>
      </c>
      <c r="BW6" s="33">
        <f t="shared" si="8"/>
        <v>32.81</v>
      </c>
      <c r="BX6" s="33">
        <f t="shared" si="8"/>
        <v>27.92</v>
      </c>
      <c r="BY6" s="33">
        <f t="shared" si="8"/>
        <v>31.45</v>
      </c>
      <c r="BZ6" s="32" t="str">
        <f>IF(BZ7="","",IF(BZ7="-","【-】","【"&amp;SUBSTITUTE(TEXT(BZ7,"#,##0.00"),"-","△")&amp;"】"))</f>
        <v>【30.50】</v>
      </c>
      <c r="CA6" s="33">
        <f>IF(CA7="",NA(),CA7)</f>
        <v>504.24</v>
      </c>
      <c r="CB6" s="33">
        <f t="shared" ref="CB6:CJ6" si="9">IF(CB7="",NA(),CB7)</f>
        <v>700.12</v>
      </c>
      <c r="CC6" s="33">
        <f t="shared" si="9"/>
        <v>679.56</v>
      </c>
      <c r="CD6" s="33">
        <f t="shared" si="9"/>
        <v>756.5</v>
      </c>
      <c r="CE6" s="33">
        <f t="shared" si="9"/>
        <v>615.66999999999996</v>
      </c>
      <c r="CF6" s="33">
        <f t="shared" si="9"/>
        <v>746.34</v>
      </c>
      <c r="CG6" s="33">
        <f t="shared" si="9"/>
        <v>501.62</v>
      </c>
      <c r="CH6" s="33">
        <f t="shared" si="9"/>
        <v>483.69</v>
      </c>
      <c r="CI6" s="33">
        <f t="shared" si="9"/>
        <v>602.87</v>
      </c>
      <c r="CJ6" s="33">
        <f t="shared" si="9"/>
        <v>588.54999999999995</v>
      </c>
      <c r="CK6" s="32" t="str">
        <f>IF(CK7="","",IF(CK7="-","【-】","【"&amp;SUBSTITUTE(TEXT(CK7,"#,##0.00"),"-","△")&amp;"】"))</f>
        <v>【601.39】</v>
      </c>
      <c r="CL6" s="32">
        <f>IF(CL7="",NA(),CL7)</f>
        <v>0</v>
      </c>
      <c r="CM6" s="32">
        <f t="shared" ref="CM6:CU6" si="10">IF(CM7="",NA(),CM7)</f>
        <v>0</v>
      </c>
      <c r="CN6" s="32">
        <f t="shared" si="10"/>
        <v>0</v>
      </c>
      <c r="CO6" s="32">
        <f t="shared" si="10"/>
        <v>0</v>
      </c>
      <c r="CP6" s="32">
        <f t="shared" si="10"/>
        <v>0</v>
      </c>
      <c r="CQ6" s="33">
        <f t="shared" si="10"/>
        <v>36.83</v>
      </c>
      <c r="CR6" s="33">
        <f t="shared" si="10"/>
        <v>32.659999999999997</v>
      </c>
      <c r="CS6" s="33">
        <f t="shared" si="10"/>
        <v>45.55</v>
      </c>
      <c r="CT6" s="33">
        <f t="shared" si="10"/>
        <v>35.64</v>
      </c>
      <c r="CU6" s="33">
        <f t="shared" si="10"/>
        <v>37.950000000000003</v>
      </c>
      <c r="CV6" s="32" t="str">
        <f>IF(CV7="","",IF(CV7="-","【-】","【"&amp;SUBSTITUTE(TEXT(CV7,"#,##0.00"),"-","△")&amp;"】"))</f>
        <v>【39.88】</v>
      </c>
      <c r="CW6" s="33">
        <f>IF(CW7="",NA(),CW7)</f>
        <v>79.62</v>
      </c>
      <c r="CX6" s="33">
        <f t="shared" ref="CX6:DF6" si="11">IF(CX7="",NA(),CX7)</f>
        <v>79.62</v>
      </c>
      <c r="CY6" s="33">
        <f t="shared" si="11"/>
        <v>81.33</v>
      </c>
      <c r="CZ6" s="33">
        <f t="shared" si="11"/>
        <v>82.88</v>
      </c>
      <c r="DA6" s="33">
        <f t="shared" si="11"/>
        <v>84.03</v>
      </c>
      <c r="DB6" s="33">
        <f t="shared" si="11"/>
        <v>85.97</v>
      </c>
      <c r="DC6" s="33">
        <f t="shared" si="11"/>
        <v>85.47</v>
      </c>
      <c r="DD6" s="33">
        <f t="shared" si="11"/>
        <v>80.91</v>
      </c>
      <c r="DE6" s="33">
        <f t="shared" si="11"/>
        <v>87.19</v>
      </c>
      <c r="DF6" s="33">
        <f t="shared" si="11"/>
        <v>88.2</v>
      </c>
      <c r="DG6" s="32" t="str">
        <f>IF(DG7="","",IF(DG7="-","【-】","【"&amp;SUBSTITUTE(TEXT(DG7,"#,##0.00"),"-","△")&amp;"】"))</f>
        <v>【88.11】</v>
      </c>
      <c r="DH6" s="33">
        <f>IF(DH7="",NA(),DH7)</f>
        <v>17.760000000000002</v>
      </c>
      <c r="DI6" s="33">
        <f t="shared" ref="DI6:DQ6" si="12">IF(DI7="",NA(),DI7)</f>
        <v>20.71</v>
      </c>
      <c r="DJ6" s="33">
        <f t="shared" si="12"/>
        <v>23.66</v>
      </c>
      <c r="DK6" s="33">
        <f t="shared" si="12"/>
        <v>26.4</v>
      </c>
      <c r="DL6" s="33">
        <f t="shared" si="12"/>
        <v>29.29</v>
      </c>
      <c r="DM6" s="33">
        <f t="shared" si="12"/>
        <v>17.809999999999999</v>
      </c>
      <c r="DN6" s="32" t="e">
        <f t="shared" si="12"/>
        <v>#N/A</v>
      </c>
      <c r="DO6" s="33">
        <f t="shared" si="12"/>
        <v>26.48</v>
      </c>
      <c r="DP6" s="33">
        <f t="shared" si="12"/>
        <v>26.25</v>
      </c>
      <c r="DQ6" s="33">
        <f t="shared" si="12"/>
        <v>27.64</v>
      </c>
      <c r="DR6" s="32" t="str">
        <f>IF(DR7="","",IF(DR7="-","【-】","【"&amp;SUBSTITUTE(TEXT(DR7,"#,##0.00"),"-","△")&amp;"】"))</f>
        <v>【27.00】</v>
      </c>
      <c r="DS6" s="32">
        <f>IF(DS7="",NA(),DS7)</f>
        <v>0</v>
      </c>
      <c r="DT6" s="32">
        <f t="shared" ref="DT6:EB6" si="13">IF(DT7="",NA(),DT7)</f>
        <v>0</v>
      </c>
      <c r="DU6" s="32">
        <f t="shared" si="13"/>
        <v>0</v>
      </c>
      <c r="DV6" s="32">
        <f t="shared" si="13"/>
        <v>0</v>
      </c>
      <c r="DW6" s="32">
        <f t="shared" si="13"/>
        <v>0</v>
      </c>
      <c r="DX6" s="32">
        <f t="shared" si="13"/>
        <v>0</v>
      </c>
      <c r="DY6" s="32" t="e">
        <f t="shared" si="13"/>
        <v>#N/A</v>
      </c>
      <c r="DZ6" s="32">
        <f t="shared" si="13"/>
        <v>0</v>
      </c>
      <c r="EA6" s="32">
        <f t="shared" si="13"/>
        <v>0</v>
      </c>
      <c r="EB6" s="32">
        <f t="shared" si="13"/>
        <v>0</v>
      </c>
      <c r="EC6" s="32" t="str">
        <f>IF(EC7="","",IF(EC7="-","【-】","【"&amp;SUBSTITUTE(TEXT(EC7,"#,##0.00"),"-","△")&amp;"】"))</f>
        <v>【0.00】</v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2">
        <f t="shared" si="14"/>
        <v>0</v>
      </c>
      <c r="EJ6" s="32">
        <f t="shared" si="14"/>
        <v>0</v>
      </c>
      <c r="EK6" s="32">
        <f t="shared" si="14"/>
        <v>0</v>
      </c>
      <c r="EL6" s="32">
        <f t="shared" si="14"/>
        <v>0</v>
      </c>
      <c r="EM6" s="33">
        <f t="shared" si="14"/>
        <v>0.01</v>
      </c>
      <c r="EN6" s="32" t="str">
        <f>IF(EN7="","",IF(EN7="-","【-】","【"&amp;SUBSTITUTE(TEXT(EN7,"#,##0.00"),"-","△")&amp;"】"))</f>
        <v>【0.01】</v>
      </c>
    </row>
    <row r="7" spans="1:147" s="34" customFormat="1">
      <c r="A7" s="26"/>
      <c r="B7" s="35">
        <v>2014</v>
      </c>
      <c r="C7" s="35">
        <v>282090</v>
      </c>
      <c r="D7" s="35">
        <v>46</v>
      </c>
      <c r="E7" s="35">
        <v>17</v>
      </c>
      <c r="F7" s="35">
        <v>9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>
        <v>25.74</v>
      </c>
      <c r="O7" s="36">
        <v>0.17</v>
      </c>
      <c r="P7" s="36">
        <v>106.24</v>
      </c>
      <c r="Q7" s="36">
        <v>2970</v>
      </c>
      <c r="R7" s="36">
        <v>85749</v>
      </c>
      <c r="S7" s="36">
        <v>697.55</v>
      </c>
      <c r="T7" s="36">
        <v>122.93</v>
      </c>
      <c r="U7" s="36">
        <v>144</v>
      </c>
      <c r="V7" s="36">
        <v>0.11</v>
      </c>
      <c r="W7" s="36">
        <v>1309.0899999999999</v>
      </c>
      <c r="X7" s="36">
        <v>135.86000000000001</v>
      </c>
      <c r="Y7" s="36">
        <v>137.51</v>
      </c>
      <c r="Z7" s="36">
        <v>140.34</v>
      </c>
      <c r="AA7" s="36">
        <v>147.07</v>
      </c>
      <c r="AB7" s="36">
        <v>143.53</v>
      </c>
      <c r="AC7" s="36">
        <v>90.72</v>
      </c>
      <c r="AD7" s="36"/>
      <c r="AE7" s="36">
        <v>131.61000000000001</v>
      </c>
      <c r="AF7" s="36">
        <v>105.36</v>
      </c>
      <c r="AG7" s="36">
        <v>105.88</v>
      </c>
      <c r="AH7" s="36">
        <v>102.97</v>
      </c>
      <c r="AI7" s="36">
        <v>0</v>
      </c>
      <c r="AJ7" s="36">
        <v>0</v>
      </c>
      <c r="AK7" s="36">
        <v>0</v>
      </c>
      <c r="AL7" s="36">
        <v>0</v>
      </c>
      <c r="AM7" s="36">
        <v>0</v>
      </c>
      <c r="AN7" s="36">
        <v>1249.79</v>
      </c>
      <c r="AO7" s="36"/>
      <c r="AP7" s="36">
        <v>42.59</v>
      </c>
      <c r="AQ7" s="36">
        <v>1333.85</v>
      </c>
      <c r="AR7" s="36">
        <v>933.68</v>
      </c>
      <c r="AS7" s="36">
        <v>1526.2</v>
      </c>
      <c r="AT7" s="36">
        <v>100</v>
      </c>
      <c r="AU7" s="36">
        <v>100</v>
      </c>
      <c r="AV7" s="36">
        <v>100.21</v>
      </c>
      <c r="AW7" s="36">
        <v>100.03</v>
      </c>
      <c r="AX7" s="36">
        <v>2.72</v>
      </c>
      <c r="AY7" s="36">
        <v>710.99</v>
      </c>
      <c r="AZ7" s="36"/>
      <c r="BA7" s="36">
        <v>2403.94</v>
      </c>
      <c r="BB7" s="36">
        <v>211.25</v>
      </c>
      <c r="BC7" s="36">
        <v>135.62</v>
      </c>
      <c r="BD7" s="36">
        <v>125.43</v>
      </c>
      <c r="BE7" s="36">
        <v>9024.59</v>
      </c>
      <c r="BF7" s="36">
        <v>8446.09</v>
      </c>
      <c r="BG7" s="36">
        <v>8054.2</v>
      </c>
      <c r="BH7" s="36">
        <v>7372.3</v>
      </c>
      <c r="BI7" s="36">
        <v>6477.58</v>
      </c>
      <c r="BJ7" s="36">
        <v>3517.27</v>
      </c>
      <c r="BK7" s="36">
        <v>5707.62</v>
      </c>
      <c r="BL7" s="36">
        <v>3394.76</v>
      </c>
      <c r="BM7" s="36">
        <v>3189.89</v>
      </c>
      <c r="BN7" s="36">
        <v>2585.83</v>
      </c>
      <c r="BO7" s="36">
        <v>2665.67</v>
      </c>
      <c r="BP7" s="36">
        <v>28.98</v>
      </c>
      <c r="BQ7" s="36">
        <v>20.8</v>
      </c>
      <c r="BR7" s="36">
        <v>21.45</v>
      </c>
      <c r="BS7" s="36">
        <v>19.21</v>
      </c>
      <c r="BT7" s="36">
        <v>23.78</v>
      </c>
      <c r="BU7" s="36">
        <v>23.57</v>
      </c>
      <c r="BV7" s="36">
        <v>30.77</v>
      </c>
      <c r="BW7" s="36">
        <v>32.81</v>
      </c>
      <c r="BX7" s="36">
        <v>27.92</v>
      </c>
      <c r="BY7" s="36">
        <v>31.45</v>
      </c>
      <c r="BZ7" s="36">
        <v>30.5</v>
      </c>
      <c r="CA7" s="36">
        <v>504.24</v>
      </c>
      <c r="CB7" s="36">
        <v>700.12</v>
      </c>
      <c r="CC7" s="36">
        <v>679.56</v>
      </c>
      <c r="CD7" s="36">
        <v>756.5</v>
      </c>
      <c r="CE7" s="36">
        <v>615.66999999999996</v>
      </c>
      <c r="CF7" s="36">
        <v>746.34</v>
      </c>
      <c r="CG7" s="36">
        <v>501.62</v>
      </c>
      <c r="CH7" s="36">
        <v>483.69</v>
      </c>
      <c r="CI7" s="36">
        <v>602.87</v>
      </c>
      <c r="CJ7" s="36">
        <v>588.54999999999995</v>
      </c>
      <c r="CK7" s="36">
        <v>601.39</v>
      </c>
      <c r="CL7" s="36">
        <v>0</v>
      </c>
      <c r="CM7" s="36">
        <v>0</v>
      </c>
      <c r="CN7" s="36">
        <v>0</v>
      </c>
      <c r="CO7" s="36">
        <v>0</v>
      </c>
      <c r="CP7" s="36">
        <v>0</v>
      </c>
      <c r="CQ7" s="36">
        <v>36.83</v>
      </c>
      <c r="CR7" s="36">
        <v>32.659999999999997</v>
      </c>
      <c r="CS7" s="36">
        <v>45.55</v>
      </c>
      <c r="CT7" s="36">
        <v>35.64</v>
      </c>
      <c r="CU7" s="36">
        <v>37.950000000000003</v>
      </c>
      <c r="CV7" s="36">
        <v>39.880000000000003</v>
      </c>
      <c r="CW7" s="36">
        <v>79.62</v>
      </c>
      <c r="CX7" s="36">
        <v>79.62</v>
      </c>
      <c r="CY7" s="36">
        <v>81.33</v>
      </c>
      <c r="CZ7" s="36">
        <v>82.88</v>
      </c>
      <c r="DA7" s="36">
        <v>84.03</v>
      </c>
      <c r="DB7" s="36">
        <v>85.97</v>
      </c>
      <c r="DC7" s="36">
        <v>85.47</v>
      </c>
      <c r="DD7" s="36">
        <v>80.91</v>
      </c>
      <c r="DE7" s="36">
        <v>87.19</v>
      </c>
      <c r="DF7" s="36">
        <v>88.2</v>
      </c>
      <c r="DG7" s="36">
        <v>88.11</v>
      </c>
      <c r="DH7" s="36">
        <v>17.760000000000002</v>
      </c>
      <c r="DI7" s="36">
        <v>20.71</v>
      </c>
      <c r="DJ7" s="36">
        <v>23.66</v>
      </c>
      <c r="DK7" s="36">
        <v>26.4</v>
      </c>
      <c r="DL7" s="36">
        <v>29.29</v>
      </c>
      <c r="DM7" s="36">
        <v>17.809999999999999</v>
      </c>
      <c r="DN7" s="36"/>
      <c r="DO7" s="36">
        <v>26.48</v>
      </c>
      <c r="DP7" s="36">
        <v>26.25</v>
      </c>
      <c r="DQ7" s="36">
        <v>27.64</v>
      </c>
      <c r="DR7" s="36">
        <v>27</v>
      </c>
      <c r="DS7" s="36">
        <v>0</v>
      </c>
      <c r="DT7" s="36">
        <v>0</v>
      </c>
      <c r="DU7" s="36">
        <v>0</v>
      </c>
      <c r="DV7" s="36">
        <v>0</v>
      </c>
      <c r="DW7" s="36">
        <v>0</v>
      </c>
      <c r="DX7" s="36">
        <v>0</v>
      </c>
      <c r="DY7" s="36"/>
      <c r="DZ7" s="36">
        <v>0</v>
      </c>
      <c r="EA7" s="36">
        <v>0</v>
      </c>
      <c r="EB7" s="36">
        <v>0</v>
      </c>
      <c r="EC7" s="36">
        <v>0</v>
      </c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</v>
      </c>
      <c r="EJ7" s="36">
        <v>0</v>
      </c>
      <c r="EK7" s="36">
        <v>0</v>
      </c>
      <c r="EL7" s="36">
        <v>0</v>
      </c>
      <c r="EM7" s="36">
        <v>0.01</v>
      </c>
      <c r="EN7" s="36">
        <v>0.01</v>
      </c>
    </row>
    <row r="8" spans="1:147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</row>
    <row r="9" spans="1:147">
      <c r="A9" s="38"/>
      <c r="B9" s="38" t="s">
        <v>102</v>
      </c>
      <c r="C9" s="38" t="s">
        <v>103</v>
      </c>
      <c r="D9" s="38" t="s">
        <v>104</v>
      </c>
      <c r="E9" s="38" t="s">
        <v>105</v>
      </c>
      <c r="F9" s="38" t="s">
        <v>106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7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山本  哲也</cp:lastModifiedBy>
  <cp:lastPrinted>2016-02-24T01:54:40Z</cp:lastPrinted>
  <dcterms:created xsi:type="dcterms:W3CDTF">2016-02-03T07:50:04Z</dcterms:created>
  <dcterms:modified xsi:type="dcterms:W3CDTF">2016-02-24T02:04:40Z</dcterms:modified>
  <cp:category/>
</cp:coreProperties>
</file>