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O6" i="5"/>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BB8" i="4"/>
  <c r="AT8" i="4"/>
  <c r="AL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<sst xmlns="http://schemas.openxmlformats.org/spreadsheetml/2006/main" count="220" uniqueCount="110">
  <si>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</si>
  <si>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</si>
  <si>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</si>
  <si>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</si>
  <si>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</si>
  <si>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</si>
  <si>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</si>
  <si>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</si>
  <si>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</si>
  <si>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</si>
  <si>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</si>
  <si>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</si>
  <si>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</si>
  <si>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</si>
  <si>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</si>
  <si>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</si>
  <si>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</si>
  <si>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</si>
  <si>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</si>
  <si>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</si>
  <si>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</si>
  <si>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</si>
  <si>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</si>
  <si>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</si>
  <si>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</si>
  <si>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</si>
  <si>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</si>
  <si>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</si>
  <si>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</si>
  <si>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</si>
  <si>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</si>
  <si>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</si>
  <si>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</si>
  <si>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</si>
  <si>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</si>
  <si>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</si>
  <si>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</si>
  <si>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</si>
  <si>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</si>
  <si>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</si>
  <si>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</si>
  <si>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</si>
  <si>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</si>
  <si>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</si>
  <si>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</si>
  <si>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</si>
  <si>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</si>
  <si>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</si>
  <si>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</si>
  <si>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</si>
  <si>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</si>
  <si>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</si>
  <si>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</si>
  <si>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</si>
  <si>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</si>
  <si>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</si>
  <si>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</si>
  <si>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</si>
  <si>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</si>
  <si>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</si>
  <si>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</si>
  <si>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</si>
  <si>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</si>
  <si>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</si>
  <si>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</si>
  <si>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</si>
  <si>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</si>
  <si>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</si>
  <si>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</si>
  <si>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</si>
  <si>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</si>
  <si>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</si>
  <si>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</si>
  <si>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</si>
  <si>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</si>
  <si>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</si>
  <si>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</si>
  <si>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</si>
  <si>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</si>
  <si>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</si>
  <si>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</si>
  <si>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</si>
  <si>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</si>
  <si>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</si>
  <si>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</si>
  <si>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</si>
  <si>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</si>
  <si>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</si>
  <si>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</si>
  <si>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</si>
  <si>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</si>
  <si>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</si>
  <si>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</si>
  <si>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</si>
  <si>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</si>
  <si>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</si>
  <si>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豊岡市</t>
  </si>
  <si>
    <t>法適用</t>
  </si>
  <si>
    <t>下水道事業</t>
  </si>
  <si>
    <t>公共下水道</t>
  </si>
  <si>
    <t>Bd1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</si>
  <si>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</si>
  <si>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</si>
  <si>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</si>
  <si>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</si>
  <si>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</si>
  <si>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</si>
  <si>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経常収支で単年度赤字でないものの、一般会計からの繰入金に依存しており、他事業とのバランスで累積欠損金が増加している。
　また、類似団体と比較して、汚水処理原価が高く、下水道使用料収入では経費を到底賄えていない。
　資金不足に対する資金調達として資本費平準化債等を発行していることから企業債残高が多くなっている。
　これらを改善するために、平成28年度に下水道使用料を改定し、水洗化を促進し、また、効率的に処理施設の統廃合を進めながら有収水量の確保に努め、汚水処理原価を抑えるとともに施設利用率を高めていきたい。
　また、企業債残高を少なくするべく起債の償還を着実にし、残高を少なくしていく。</t>
    <rPh sb="1" eb="3">
      <t>ケイジョウ</t>
    </rPh>
    <rPh sb="3" eb="5">
      <t>シュウシ</t>
    </rPh>
    <rPh sb="6" eb="9">
      <t>タンネンド</t>
    </rPh>
    <rPh sb="9" eb="11">
      <t>アカジ</t>
    </rPh>
    <rPh sb="18" eb="20">
      <t>イッパン</t>
    </rPh>
    <rPh sb="20" eb="22">
      <t>カイケイ</t>
    </rPh>
    <rPh sb="25" eb="27">
      <t>クリイレ</t>
    </rPh>
    <rPh sb="27" eb="28">
      <t>キン</t>
    </rPh>
    <rPh sb="29" eb="31">
      <t>イゾン</t>
    </rPh>
    <rPh sb="36" eb="37">
      <t>タ</t>
    </rPh>
    <rPh sb="37" eb="39">
      <t>ジギョウ</t>
    </rPh>
    <rPh sb="46" eb="48">
      <t>ルイセキ</t>
    </rPh>
    <rPh sb="48" eb="51">
      <t>ケッソンキン</t>
    </rPh>
    <rPh sb="52" eb="54">
      <t>ゾウカ</t>
    </rPh>
    <rPh sb="64" eb="66">
      <t>ルイジ</t>
    </rPh>
    <rPh sb="66" eb="68">
      <t>ダンタイ</t>
    </rPh>
    <rPh sb="69" eb="71">
      <t>ヒカク</t>
    </rPh>
    <rPh sb="74" eb="76">
      <t>オスイ</t>
    </rPh>
    <rPh sb="76" eb="78">
      <t>ショリ</t>
    </rPh>
    <rPh sb="78" eb="80">
      <t>ゲンカ</t>
    </rPh>
    <rPh sb="81" eb="82">
      <t>タカ</t>
    </rPh>
    <rPh sb="84" eb="87">
      <t>ゲスイドウ</t>
    </rPh>
    <rPh sb="87" eb="90">
      <t>シヨウリョウ</t>
    </rPh>
    <rPh sb="90" eb="92">
      <t>シュウニュウ</t>
    </rPh>
    <rPh sb="94" eb="96">
      <t>ケイヒ</t>
    </rPh>
    <rPh sb="97" eb="99">
      <t>トウテイ</t>
    </rPh>
    <rPh sb="99" eb="100">
      <t>マカナ</t>
    </rPh>
    <rPh sb="123" eb="125">
      <t>シホン</t>
    </rPh>
    <rPh sb="125" eb="126">
      <t>ヒ</t>
    </rPh>
    <rPh sb="126" eb="129">
      <t>ヘイジュンカ</t>
    </rPh>
    <rPh sb="129" eb="130">
      <t>サイ</t>
    </rPh>
    <rPh sb="130" eb="131">
      <t>トウ</t>
    </rPh>
    <rPh sb="132" eb="134">
      <t>ハッコウ</t>
    </rPh>
    <rPh sb="142" eb="144">
      <t>キギョウ</t>
    </rPh>
    <rPh sb="144" eb="145">
      <t>サイ</t>
    </rPh>
    <rPh sb="145" eb="147">
      <t>ザンダカ</t>
    </rPh>
    <rPh sb="148" eb="149">
      <t>オオ</t>
    </rPh>
    <rPh sb="162" eb="164">
      <t>カイゼン</t>
    </rPh>
    <rPh sb="177" eb="180">
      <t>ゲスイドウ</t>
    </rPh>
    <rPh sb="188" eb="190">
      <t>スイセン</t>
    </rPh>
    <rPh sb="190" eb="191">
      <t>カ</t>
    </rPh>
    <rPh sb="192" eb="194">
      <t>ソクシン</t>
    </rPh>
    <rPh sb="217" eb="219">
      <t>ユウシュウ</t>
    </rPh>
    <rPh sb="219" eb="221">
      <t>スイリョウ</t>
    </rPh>
    <rPh sb="222" eb="224">
      <t>カクホ</t>
    </rPh>
    <rPh sb="225" eb="226">
      <t>ツト</t>
    </rPh>
    <rPh sb="228" eb="230">
      <t>オスイ</t>
    </rPh>
    <rPh sb="230" eb="232">
      <t>ショリ</t>
    </rPh>
    <rPh sb="232" eb="234">
      <t>ゲンカ</t>
    </rPh>
    <rPh sb="235" eb="236">
      <t>オサ</t>
    </rPh>
    <rPh sb="242" eb="244">
      <t>シセツ</t>
    </rPh>
    <rPh sb="244" eb="246">
      <t>リヨウ</t>
    </rPh>
    <rPh sb="246" eb="247">
      <t>リツ</t>
    </rPh>
    <rPh sb="248" eb="249">
      <t>タカ</t>
    </rPh>
    <rPh sb="261" eb="263">
      <t>キギョウ</t>
    </rPh>
    <rPh sb="263" eb="264">
      <t>サイ</t>
    </rPh>
    <rPh sb="264" eb="266">
      <t>ザンダカ</t>
    </rPh>
    <rPh sb="267" eb="268">
      <t>スク</t>
    </rPh>
    <rPh sb="274" eb="276">
      <t>キサイ</t>
    </rPh>
    <rPh sb="277" eb="279">
      <t>ショウカン</t>
    </rPh>
    <rPh sb="280" eb="282">
      <t>チャクジツ</t>
    </rPh>
    <rPh sb="285" eb="287">
      <t>ザンダカ</t>
    </rPh>
    <rPh sb="288" eb="289">
      <t>スク</t>
    </rPh>
    <phoneticPr fontId="4"/>
  </si>
  <si>
    <t>　類似団体よりも償却率が高く、施設の老朽化が進んでいる。
　既存施設が年々老朽化していくなかで、下水道処理区の統廃合、処理場の長寿命化対策等を計画的に進めている。
　公共下水道は統合する側であり、今後、施設の維持管理費の増加、下水道使用料の収入の減少が予想される状況において、経営の健全化・安定化のためにさらなる財源確保に努め、合理的な改築・更新により耐用年数を延伸していく投資をしていかなくてはいけない。</t>
    <rPh sb="1" eb="3">
      <t>ルイジ</t>
    </rPh>
    <rPh sb="3" eb="5">
      <t>ダンタイ</t>
    </rPh>
    <rPh sb="8" eb="10">
      <t>ショウキャク</t>
    </rPh>
    <rPh sb="10" eb="11">
      <t>リツ</t>
    </rPh>
    <rPh sb="12" eb="13">
      <t>タカ</t>
    </rPh>
    <rPh sb="15" eb="17">
      <t>シセツ</t>
    </rPh>
    <rPh sb="18" eb="21">
      <t>ロウキュウカ</t>
    </rPh>
    <rPh sb="22" eb="23">
      <t>スス</t>
    </rPh>
    <rPh sb="30" eb="32">
      <t>キゾン</t>
    </rPh>
    <rPh sb="32" eb="34">
      <t>シセツ</t>
    </rPh>
    <rPh sb="35" eb="37">
      <t>ネンネン</t>
    </rPh>
    <rPh sb="37" eb="40">
      <t>ロウキュウカ</t>
    </rPh>
    <rPh sb="48" eb="51">
      <t>ゲスイドウ</t>
    </rPh>
    <rPh sb="51" eb="53">
      <t>ショリ</t>
    </rPh>
    <rPh sb="53" eb="54">
      <t>ク</t>
    </rPh>
    <rPh sb="55" eb="58">
      <t>トウハイゴウ</t>
    </rPh>
    <rPh sb="59" eb="62">
      <t>ショリジョウ</t>
    </rPh>
    <rPh sb="63" eb="65">
      <t>チョウジュ</t>
    </rPh>
    <rPh sb="65" eb="66">
      <t>メイ</t>
    </rPh>
    <rPh sb="66" eb="67">
      <t>カ</t>
    </rPh>
    <rPh sb="67" eb="69">
      <t>タイサク</t>
    </rPh>
    <rPh sb="69" eb="70">
      <t>トウ</t>
    </rPh>
    <rPh sb="71" eb="73">
      <t>ケイカク</t>
    </rPh>
    <rPh sb="73" eb="74">
      <t>テキ</t>
    </rPh>
    <rPh sb="75" eb="76">
      <t>スス</t>
    </rPh>
    <rPh sb="83" eb="85">
      <t>コウキョウ</t>
    </rPh>
    <rPh sb="85" eb="88">
      <t>ゲスイドウ</t>
    </rPh>
    <rPh sb="89" eb="91">
      <t>トウゴウ</t>
    </rPh>
    <rPh sb="93" eb="94">
      <t>ガワ</t>
    </rPh>
    <rPh sb="98" eb="100">
      <t>コンゴ</t>
    </rPh>
    <rPh sb="101" eb="103">
      <t>シセツ</t>
    </rPh>
    <rPh sb="104" eb="106">
      <t>イジ</t>
    </rPh>
    <rPh sb="106" eb="108">
      <t>カンリ</t>
    </rPh>
    <rPh sb="108" eb="109">
      <t>ヒ</t>
    </rPh>
    <rPh sb="110" eb="112">
      <t>ゾウカ</t>
    </rPh>
    <rPh sb="113" eb="116">
      <t>ゲスイドウ</t>
    </rPh>
    <rPh sb="116" eb="119">
      <t>シヨウリョウ</t>
    </rPh>
    <rPh sb="120" eb="122">
      <t>シュウニュウ</t>
    </rPh>
    <rPh sb="123" eb="125">
      <t>ゲンショウ</t>
    </rPh>
    <rPh sb="126" eb="128">
      <t>ヨソウ</t>
    </rPh>
    <rPh sb="131" eb="133">
      <t>ジョウキョウ</t>
    </rPh>
    <rPh sb="138" eb="140">
      <t>ケイエイ</t>
    </rPh>
    <rPh sb="141" eb="144">
      <t>ケンゼンカ</t>
    </rPh>
    <rPh sb="145" eb="148">
      <t>アンテイカ</t>
    </rPh>
    <rPh sb="156" eb="158">
      <t>ザイゲン</t>
    </rPh>
    <rPh sb="158" eb="160">
      <t>カクホ</t>
    </rPh>
    <rPh sb="161" eb="162">
      <t>ツト</t>
    </rPh>
    <rPh sb="164" eb="167">
      <t>ゴウリテキ</t>
    </rPh>
    <rPh sb="168" eb="170">
      <t>カイチク</t>
    </rPh>
    <rPh sb="171" eb="173">
      <t>コウシン</t>
    </rPh>
    <rPh sb="176" eb="178">
      <t>タイヨウ</t>
    </rPh>
    <rPh sb="178" eb="180">
      <t>ネンスウ</t>
    </rPh>
    <rPh sb="181" eb="183">
      <t>エンシン</t>
    </rPh>
    <rPh sb="187" eb="189">
      <t>トウシ</t>
    </rPh>
    <phoneticPr fontId="4"/>
  </si>
  <si>
    <t>　依然として、一般会計からの繰入金に依存しており、独立採算による経営が出来ていない。
　また、下水道使用料の収入だけでは経費を賄えておらず、水需要の減少により有収水量の増加が厳しい状況であるが、さらなる経費削減を図るため、業務の合理化・効率化に努める。</t>
    <rPh sb="1" eb="3">
      <t>イゼン</t>
    </rPh>
    <rPh sb="7" eb="9">
      <t>イッパン</t>
    </rPh>
    <rPh sb="9" eb="11">
      <t>カイケイ</t>
    </rPh>
    <rPh sb="14" eb="16">
      <t>クリイレ</t>
    </rPh>
    <rPh sb="16" eb="17">
      <t>キン</t>
    </rPh>
    <rPh sb="18" eb="20">
      <t>イゾン</t>
    </rPh>
    <rPh sb="25" eb="27">
      <t>ドクリツ</t>
    </rPh>
    <rPh sb="27" eb="29">
      <t>サイサン</t>
    </rPh>
    <rPh sb="32" eb="34">
      <t>ケイエイ</t>
    </rPh>
    <rPh sb="35" eb="37">
      <t>デキ</t>
    </rPh>
    <rPh sb="47" eb="50">
      <t>ゲスイドウ</t>
    </rPh>
    <rPh sb="50" eb="53">
      <t>シヨウリョウ</t>
    </rPh>
    <rPh sb="54" eb="56">
      <t>シュウニュウ</t>
    </rPh>
    <rPh sb="60" eb="62">
      <t>ケイヒ</t>
    </rPh>
    <rPh sb="63" eb="64">
      <t>マカナ</t>
    </rPh>
    <rPh sb="70" eb="71">
      <t>ミズ</t>
    </rPh>
    <rPh sb="71" eb="73">
      <t>ジュヨウ</t>
    </rPh>
    <rPh sb="74" eb="76">
      <t>ゲンショウ</t>
    </rPh>
    <rPh sb="79" eb="81">
      <t>ユウシュウ</t>
    </rPh>
    <rPh sb="81" eb="83">
      <t>スイリョウ</t>
    </rPh>
    <rPh sb="84" eb="86">
      <t>ゾウカ</t>
    </rPh>
    <rPh sb="87" eb="88">
      <t>キビ</t>
    </rPh>
    <rPh sb="90" eb="92">
      <t>ジョウキョウ</t>
    </rPh>
    <rPh sb="101" eb="103">
      <t>ケイヒ</t>
    </rPh>
    <rPh sb="103" eb="105">
      <t>サクゲン</t>
    </rPh>
    <rPh sb="106" eb="107">
      <t>ハカ</t>
    </rPh>
    <rPh sb="111" eb="113">
      <t>ギョウム</t>
    </rPh>
    <rPh sb="114" eb="117">
      <t>ゴウリカ</t>
    </rPh>
    <rPh sb="118" eb="121">
      <t>コウリツカ</t>
    </rPh>
    <rPh sb="122" eb="12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</si>
</sst>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932224"/>
        <c:axId val="7693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0.08</c:v>
                </c:pt>
                <c:pt idx="3">
                  <c:v>7.0000000000000007E-2</c:v>
                </c:pt>
                <c:pt idx="4">
                  <c:v>0.1</c:v>
                </c:pt>
              </c:numCache>
            </c:numRef>
          </c:val>
          <c:smooth val="0"/>
        </c:ser>
        <c:dLbls>
          <c:showLegendKey val="0"/>
          <c:showVal val="0"/>
          <c:showCatName val="0"/>
          <c:showSerName val="0"/>
          <c:showPercent val="0"/>
          <c:showBubbleSize val="0"/>
        </c:dLbls>
        <c:marker val="1"/>
        <c:smooth val="0"/>
        <c:axId val="76932224"/>
        <c:axId val="76934144"/>
      </c:lineChart>
      <c:dateAx>
        <c:axId val="76932224"/>
        <c:scaling>
          <c:orientation val="minMax"/>
        </c:scaling>
        <c:delete val="1"/>
        <c:axPos val="b"/>
        <c:numFmt formatCode="ge" sourceLinked="1"/>
        <c:majorTickMark val="none"/>
        <c:minorTickMark val="none"/>
        <c:tickLblPos val="none"/>
        <c:crossAx val="76934144"/>
        <c:crosses val="autoZero"/>
        <c:auto val="1"/>
        <c:lblOffset val="100"/>
        <c:baseTimeUnit val="years"/>
      </c:dateAx>
      <c:valAx>
        <c:axId val="7693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3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50.53</c:v>
                </c:pt>
                <c:pt idx="1">
                  <c:v>51.42</c:v>
                </c:pt>
                <c:pt idx="2">
                  <c:v>57.87</c:v>
                </c:pt>
                <c:pt idx="3">
                  <c:v>48.94</c:v>
                </c:pt>
                <c:pt idx="4">
                  <c:v>48.7</c:v>
                </c:pt>
              </c:numCache>
            </c:numRef>
          </c:val>
        </c:ser>
        <c:dLbls>
          <c:showLegendKey val="0"/>
          <c:showVal val="0"/>
          <c:showCatName val="0"/>
          <c:showSerName val="0"/>
          <c:showPercent val="0"/>
          <c:showBubbleSize val="0"/>
        </c:dLbls>
        <c:gapWidth val="150"/>
        <c:axId val="79652352"/>
        <c:axId val="7965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62.27</c:v>
                </c:pt>
                <c:pt idx="3">
                  <c:v>64.12</c:v>
                </c:pt>
                <c:pt idx="4">
                  <c:v>64.87</c:v>
                </c:pt>
              </c:numCache>
            </c:numRef>
          </c:val>
          <c:smooth val="0"/>
        </c:ser>
        <c:dLbls>
          <c:showLegendKey val="0"/>
          <c:showVal val="0"/>
          <c:showCatName val="0"/>
          <c:showSerName val="0"/>
          <c:showPercent val="0"/>
          <c:showBubbleSize val="0"/>
        </c:dLbls>
        <c:marker val="1"/>
        <c:smooth val="0"/>
        <c:axId val="79652352"/>
        <c:axId val="79654272"/>
      </c:lineChart>
      <c:dateAx>
        <c:axId val="79652352"/>
        <c:scaling>
          <c:orientation val="minMax"/>
        </c:scaling>
        <c:delete val="1"/>
        <c:axPos val="b"/>
        <c:numFmt formatCode="ge" sourceLinked="1"/>
        <c:majorTickMark val="none"/>
        <c:minorTickMark val="none"/>
        <c:tickLblPos val="none"/>
        <c:crossAx val="79654272"/>
        <c:crosses val="autoZero"/>
        <c:auto val="1"/>
        <c:lblOffset val="100"/>
        <c:baseTimeUnit val="years"/>
      </c:dateAx>
      <c:valAx>
        <c:axId val="7965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90.3</c:v>
                </c:pt>
                <c:pt idx="1">
                  <c:v>90.3</c:v>
                </c:pt>
                <c:pt idx="2">
                  <c:v>91.89</c:v>
                </c:pt>
                <c:pt idx="3">
                  <c:v>92.23</c:v>
                </c:pt>
                <c:pt idx="4">
                  <c:v>92.39</c:v>
                </c:pt>
              </c:numCache>
            </c:numRef>
          </c:val>
        </c:ser>
        <c:dLbls>
          <c:showLegendKey val="0"/>
          <c:showVal val="0"/>
          <c:showCatName val="0"/>
          <c:showSerName val="0"/>
          <c:showPercent val="0"/>
          <c:showBubbleSize val="0"/>
        </c:dLbls>
        <c:gapWidth val="150"/>
        <c:axId val="79705216"/>
        <c:axId val="7970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90.69</c:v>
                </c:pt>
                <c:pt idx="3">
                  <c:v>90.91</c:v>
                </c:pt>
                <c:pt idx="4">
                  <c:v>91.11</c:v>
                </c:pt>
              </c:numCache>
            </c:numRef>
          </c:val>
          <c:smooth val="0"/>
        </c:ser>
        <c:dLbls>
          <c:showLegendKey val="0"/>
          <c:showVal val="0"/>
          <c:showCatName val="0"/>
          <c:showSerName val="0"/>
          <c:showPercent val="0"/>
          <c:showBubbleSize val="0"/>
        </c:dLbls>
        <c:marker val="1"/>
        <c:smooth val="0"/>
        <c:axId val="79705216"/>
        <c:axId val="79707136"/>
      </c:lineChart>
      <c:dateAx>
        <c:axId val="79705216"/>
        <c:scaling>
          <c:orientation val="minMax"/>
        </c:scaling>
        <c:delete val="1"/>
        <c:axPos val="b"/>
        <c:numFmt formatCode="ge" sourceLinked="1"/>
        <c:majorTickMark val="none"/>
        <c:minorTickMark val="none"/>
        <c:tickLblPos val="none"/>
        <c:crossAx val="79707136"/>
        <c:crosses val="autoZero"/>
        <c:auto val="1"/>
        <c:lblOffset val="100"/>
        <c:baseTimeUnit val="years"/>
      </c:dateAx>
      <c:valAx>
        <c:axId val="7970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70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96.85</c:v>
                </c:pt>
                <c:pt idx="1">
                  <c:v>100.27</c:v>
                </c:pt>
                <c:pt idx="2">
                  <c:v>103.72</c:v>
                </c:pt>
                <c:pt idx="3">
                  <c:v>100.33</c:v>
                </c:pt>
                <c:pt idx="4">
                  <c:v>100.15</c:v>
                </c:pt>
              </c:numCache>
            </c:numRef>
          </c:val>
        </c:ser>
        <c:dLbls>
          <c:showLegendKey val="0"/>
          <c:showVal val="0"/>
          <c:showCatName val="0"/>
          <c:showSerName val="0"/>
          <c:showPercent val="0"/>
          <c:showBubbleSize val="0"/>
        </c:dLbls>
        <c:gapWidth val="150"/>
        <c:axId val="77247232"/>
        <c:axId val="7724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102.88</c:v>
                </c:pt>
                <c:pt idx="1">
                  <c:v>100.66</c:v>
                </c:pt>
                <c:pt idx="2">
                  <c:v>105.76</c:v>
                </c:pt>
                <c:pt idx="3">
                  <c:v>105.34</c:v>
                </c:pt>
                <c:pt idx="4">
                  <c:v>108.77</c:v>
                </c:pt>
              </c:numCache>
            </c:numRef>
          </c:val>
          <c:smooth val="0"/>
        </c:ser>
        <c:dLbls>
          <c:showLegendKey val="0"/>
          <c:showVal val="0"/>
          <c:showCatName val="0"/>
          <c:showSerName val="0"/>
          <c:showPercent val="0"/>
          <c:showBubbleSize val="0"/>
        </c:dLbls>
        <c:marker val="1"/>
        <c:smooth val="0"/>
        <c:axId val="77247232"/>
        <c:axId val="77249152"/>
      </c:lineChart>
      <c:dateAx>
        <c:axId val="77247232"/>
        <c:scaling>
          <c:orientation val="minMax"/>
        </c:scaling>
        <c:delete val="1"/>
        <c:axPos val="b"/>
        <c:numFmt formatCode="ge" sourceLinked="1"/>
        <c:majorTickMark val="none"/>
        <c:minorTickMark val="none"/>
        <c:tickLblPos val="none"/>
        <c:crossAx val="77249152"/>
        <c:crosses val="autoZero"/>
        <c:auto val="1"/>
        <c:lblOffset val="100"/>
        <c:baseTimeUnit val="years"/>
      </c:dateAx>
      <c:valAx>
        <c:axId val="7724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14.57</c:v>
                </c:pt>
                <c:pt idx="1">
                  <c:v>15.83</c:v>
                </c:pt>
                <c:pt idx="2">
                  <c:v>17.03</c:v>
                </c:pt>
                <c:pt idx="3">
                  <c:v>18.22</c:v>
                </c:pt>
                <c:pt idx="4">
                  <c:v>34.92</c:v>
                </c:pt>
              </c:numCache>
            </c:numRef>
          </c:val>
        </c:ser>
        <c:dLbls>
          <c:showLegendKey val="0"/>
          <c:showVal val="0"/>
          <c:showCatName val="0"/>
          <c:showSerName val="0"/>
          <c:showPercent val="0"/>
          <c:showBubbleSize val="0"/>
        </c:dLbls>
        <c:gapWidth val="150"/>
        <c:axId val="77672832"/>
        <c:axId val="7767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8.83</c:v>
                </c:pt>
                <c:pt idx="1">
                  <c:v>9.6300000000000008</c:v>
                </c:pt>
                <c:pt idx="2">
                  <c:v>12.02</c:v>
                </c:pt>
                <c:pt idx="3">
                  <c:v>12.9</c:v>
                </c:pt>
                <c:pt idx="4">
                  <c:v>25.52</c:v>
                </c:pt>
              </c:numCache>
            </c:numRef>
          </c:val>
          <c:smooth val="0"/>
        </c:ser>
        <c:dLbls>
          <c:showLegendKey val="0"/>
          <c:showVal val="0"/>
          <c:showCatName val="0"/>
          <c:showSerName val="0"/>
          <c:showPercent val="0"/>
          <c:showBubbleSize val="0"/>
        </c:dLbls>
        <c:marker val="1"/>
        <c:smooth val="0"/>
        <c:axId val="77672832"/>
        <c:axId val="77674752"/>
      </c:lineChart>
      <c:dateAx>
        <c:axId val="77672832"/>
        <c:scaling>
          <c:orientation val="minMax"/>
        </c:scaling>
        <c:delete val="1"/>
        <c:axPos val="b"/>
        <c:numFmt formatCode="ge" sourceLinked="1"/>
        <c:majorTickMark val="none"/>
        <c:minorTickMark val="none"/>
        <c:tickLblPos val="none"/>
        <c:crossAx val="77674752"/>
        <c:crosses val="autoZero"/>
        <c:auto val="1"/>
        <c:lblOffset val="100"/>
        <c:baseTimeUnit val="years"/>
      </c:dateAx>
      <c:valAx>
        <c:axId val="7767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7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795328"/>
        <c:axId val="7779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0.48</c:v>
                </c:pt>
                <c:pt idx="3" formatCode="#,##0.00;&quot;△&quot;#,##0.00;&quot;-&quot;">
                  <c:v>0.71</c:v>
                </c:pt>
                <c:pt idx="4" formatCode="#,##0.00;&quot;△&quot;#,##0.00;&quot;-&quot;">
                  <c:v>0.76</c:v>
                </c:pt>
              </c:numCache>
            </c:numRef>
          </c:val>
          <c:smooth val="0"/>
        </c:ser>
        <c:dLbls>
          <c:showLegendKey val="0"/>
          <c:showVal val="0"/>
          <c:showCatName val="0"/>
          <c:showSerName val="0"/>
          <c:showPercent val="0"/>
          <c:showBubbleSize val="0"/>
        </c:dLbls>
        <c:marker val="1"/>
        <c:smooth val="0"/>
        <c:axId val="77795328"/>
        <c:axId val="77797248"/>
      </c:lineChart>
      <c:dateAx>
        <c:axId val="77795328"/>
        <c:scaling>
          <c:orientation val="minMax"/>
        </c:scaling>
        <c:delete val="1"/>
        <c:axPos val="b"/>
        <c:numFmt formatCode="ge" sourceLinked="1"/>
        <c:majorTickMark val="none"/>
        <c:minorTickMark val="none"/>
        <c:tickLblPos val="none"/>
        <c:crossAx val="77797248"/>
        <c:crosses val="autoZero"/>
        <c:auto val="1"/>
        <c:lblOffset val="100"/>
        <c:baseTimeUnit val="years"/>
      </c:dateAx>
      <c:valAx>
        <c:axId val="7779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60.98</c:v>
                </c:pt>
                <c:pt idx="1">
                  <c:v>83.51</c:v>
                </c:pt>
                <c:pt idx="2">
                  <c:v>93.22</c:v>
                </c:pt>
                <c:pt idx="3">
                  <c:v>106.93</c:v>
                </c:pt>
                <c:pt idx="4">
                  <c:v>123.56</c:v>
                </c:pt>
              </c:numCache>
            </c:numRef>
          </c:val>
        </c:ser>
        <c:dLbls>
          <c:showLegendKey val="0"/>
          <c:showVal val="0"/>
          <c:showCatName val="0"/>
          <c:showSerName val="0"/>
          <c:showPercent val="0"/>
          <c:showBubbleSize val="0"/>
        </c:dLbls>
        <c:gapWidth val="150"/>
        <c:axId val="77832192"/>
        <c:axId val="7783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33.39</c:v>
                </c:pt>
                <c:pt idx="1">
                  <c:v>51.04</c:v>
                </c:pt>
                <c:pt idx="2">
                  <c:v>25.99</c:v>
                </c:pt>
                <c:pt idx="3">
                  <c:v>24.99</c:v>
                </c:pt>
                <c:pt idx="4">
                  <c:v>21.47</c:v>
                </c:pt>
              </c:numCache>
            </c:numRef>
          </c:val>
          <c:smooth val="0"/>
        </c:ser>
        <c:dLbls>
          <c:showLegendKey val="0"/>
          <c:showVal val="0"/>
          <c:showCatName val="0"/>
          <c:showSerName val="0"/>
          <c:showPercent val="0"/>
          <c:showBubbleSize val="0"/>
        </c:dLbls>
        <c:marker val="1"/>
        <c:smooth val="0"/>
        <c:axId val="77832192"/>
        <c:axId val="77834112"/>
      </c:lineChart>
      <c:dateAx>
        <c:axId val="77832192"/>
        <c:scaling>
          <c:orientation val="minMax"/>
        </c:scaling>
        <c:delete val="1"/>
        <c:axPos val="b"/>
        <c:numFmt formatCode="ge" sourceLinked="1"/>
        <c:majorTickMark val="none"/>
        <c:minorTickMark val="none"/>
        <c:tickLblPos val="none"/>
        <c:crossAx val="77834112"/>
        <c:crosses val="autoZero"/>
        <c:auto val="1"/>
        <c:lblOffset val="100"/>
        <c:baseTimeUnit val="years"/>
      </c:dateAx>
      <c:valAx>
        <c:axId val="7783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8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169.97</c:v>
                </c:pt>
                <c:pt idx="1">
                  <c:v>204.47</c:v>
                </c:pt>
                <c:pt idx="2">
                  <c:v>221.58</c:v>
                </c:pt>
                <c:pt idx="3">
                  <c:v>531.71</c:v>
                </c:pt>
                <c:pt idx="4">
                  <c:v>56.32</c:v>
                </c:pt>
              </c:numCache>
            </c:numRef>
          </c:val>
        </c:ser>
        <c:dLbls>
          <c:showLegendKey val="0"/>
          <c:showVal val="0"/>
          <c:showCatName val="0"/>
          <c:showSerName val="0"/>
          <c:showPercent val="0"/>
          <c:showBubbleSize val="0"/>
        </c:dLbls>
        <c:gapWidth val="150"/>
        <c:axId val="77847936"/>
        <c:axId val="7814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417.04</c:v>
                </c:pt>
                <c:pt idx="1">
                  <c:v>287.3</c:v>
                </c:pt>
                <c:pt idx="2">
                  <c:v>275.56</c:v>
                </c:pt>
                <c:pt idx="3">
                  <c:v>316.92</c:v>
                </c:pt>
                <c:pt idx="4">
                  <c:v>79.239999999999995</c:v>
                </c:pt>
              </c:numCache>
            </c:numRef>
          </c:val>
          <c:smooth val="0"/>
        </c:ser>
        <c:dLbls>
          <c:showLegendKey val="0"/>
          <c:showVal val="0"/>
          <c:showCatName val="0"/>
          <c:showSerName val="0"/>
          <c:showPercent val="0"/>
          <c:showBubbleSize val="0"/>
        </c:dLbls>
        <c:marker val="1"/>
        <c:smooth val="0"/>
        <c:axId val="77847936"/>
        <c:axId val="78140928"/>
      </c:lineChart>
      <c:dateAx>
        <c:axId val="77847936"/>
        <c:scaling>
          <c:orientation val="minMax"/>
        </c:scaling>
        <c:delete val="1"/>
        <c:axPos val="b"/>
        <c:numFmt formatCode="ge" sourceLinked="1"/>
        <c:majorTickMark val="none"/>
        <c:minorTickMark val="none"/>
        <c:tickLblPos val="none"/>
        <c:crossAx val="78140928"/>
        <c:crosses val="autoZero"/>
        <c:auto val="1"/>
        <c:lblOffset val="100"/>
        <c:baseTimeUnit val="years"/>
      </c:dateAx>
      <c:valAx>
        <c:axId val="7814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8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1159.33</c:v>
                </c:pt>
                <c:pt idx="1">
                  <c:v>1165.47</c:v>
                </c:pt>
                <c:pt idx="2">
                  <c:v>1193.51</c:v>
                </c:pt>
                <c:pt idx="3">
                  <c:v>1226.99</c:v>
                </c:pt>
                <c:pt idx="4">
                  <c:v>1526.13</c:v>
                </c:pt>
              </c:numCache>
            </c:numRef>
          </c:val>
        </c:ser>
        <c:dLbls>
          <c:showLegendKey val="0"/>
          <c:showVal val="0"/>
          <c:showCatName val="0"/>
          <c:showSerName val="0"/>
          <c:showPercent val="0"/>
          <c:showBubbleSize val="0"/>
        </c:dLbls>
        <c:gapWidth val="150"/>
        <c:axId val="78162944"/>
        <c:axId val="7817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918.88</c:v>
                </c:pt>
                <c:pt idx="3">
                  <c:v>885.97</c:v>
                </c:pt>
                <c:pt idx="4">
                  <c:v>854.16</c:v>
                </c:pt>
              </c:numCache>
            </c:numRef>
          </c:val>
          <c:smooth val="0"/>
        </c:ser>
        <c:dLbls>
          <c:showLegendKey val="0"/>
          <c:showVal val="0"/>
          <c:showCatName val="0"/>
          <c:showSerName val="0"/>
          <c:showPercent val="0"/>
          <c:showBubbleSize val="0"/>
        </c:dLbls>
        <c:marker val="1"/>
        <c:smooth val="0"/>
        <c:axId val="78162944"/>
        <c:axId val="78177408"/>
      </c:lineChart>
      <c:dateAx>
        <c:axId val="78162944"/>
        <c:scaling>
          <c:orientation val="minMax"/>
        </c:scaling>
        <c:delete val="1"/>
        <c:axPos val="b"/>
        <c:numFmt formatCode="ge" sourceLinked="1"/>
        <c:majorTickMark val="none"/>
        <c:minorTickMark val="none"/>
        <c:tickLblPos val="none"/>
        <c:crossAx val="78177408"/>
        <c:crosses val="autoZero"/>
        <c:auto val="1"/>
        <c:lblOffset val="100"/>
        <c:baseTimeUnit val="years"/>
      </c:dateAx>
      <c:valAx>
        <c:axId val="7817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6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66.08</c:v>
                </c:pt>
                <c:pt idx="1">
                  <c:v>70.13</c:v>
                </c:pt>
                <c:pt idx="2">
                  <c:v>75.11</c:v>
                </c:pt>
                <c:pt idx="3">
                  <c:v>71.290000000000006</c:v>
                </c:pt>
                <c:pt idx="4">
                  <c:v>69.349999999999994</c:v>
                </c:pt>
              </c:numCache>
            </c:numRef>
          </c:val>
        </c:ser>
        <c:dLbls>
          <c:showLegendKey val="0"/>
          <c:showVal val="0"/>
          <c:showCatName val="0"/>
          <c:showSerName val="0"/>
          <c:showPercent val="0"/>
          <c:showBubbleSize val="0"/>
        </c:dLbls>
        <c:gapWidth val="150"/>
        <c:axId val="78203520"/>
        <c:axId val="7820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88.2</c:v>
                </c:pt>
                <c:pt idx="3">
                  <c:v>89.94</c:v>
                </c:pt>
                <c:pt idx="4">
                  <c:v>93.13</c:v>
                </c:pt>
              </c:numCache>
            </c:numRef>
          </c:val>
          <c:smooth val="0"/>
        </c:ser>
        <c:dLbls>
          <c:showLegendKey val="0"/>
          <c:showVal val="0"/>
          <c:showCatName val="0"/>
          <c:showSerName val="0"/>
          <c:showPercent val="0"/>
          <c:showBubbleSize val="0"/>
        </c:dLbls>
        <c:marker val="1"/>
        <c:smooth val="0"/>
        <c:axId val="78203520"/>
        <c:axId val="78205696"/>
      </c:lineChart>
      <c:dateAx>
        <c:axId val="78203520"/>
        <c:scaling>
          <c:orientation val="minMax"/>
        </c:scaling>
        <c:delete val="1"/>
        <c:axPos val="b"/>
        <c:numFmt formatCode="ge" sourceLinked="1"/>
        <c:majorTickMark val="none"/>
        <c:minorTickMark val="none"/>
        <c:tickLblPos val="none"/>
        <c:crossAx val="78205696"/>
        <c:crosses val="autoZero"/>
        <c:auto val="1"/>
        <c:lblOffset val="100"/>
        <c:baseTimeUnit val="years"/>
      </c:dateAx>
      <c:valAx>
        <c:axId val="7820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0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246.25</c:v>
                </c:pt>
                <c:pt idx="1">
                  <c:v>233.47</c:v>
                </c:pt>
                <c:pt idx="2">
                  <c:v>217.29</c:v>
                </c:pt>
                <c:pt idx="3">
                  <c:v>228.67</c:v>
                </c:pt>
                <c:pt idx="4">
                  <c:v>234.94</c:v>
                </c:pt>
              </c:numCache>
            </c:numRef>
          </c:val>
        </c:ser>
        <c:dLbls>
          <c:showLegendKey val="0"/>
          <c:showVal val="0"/>
          <c:showCatName val="0"/>
          <c:showSerName val="0"/>
          <c:showPercent val="0"/>
          <c:showBubbleSize val="0"/>
        </c:dLbls>
        <c:gapWidth val="150"/>
        <c:axId val="78247808"/>
        <c:axId val="7963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171.78</c:v>
                </c:pt>
                <c:pt idx="3">
                  <c:v>168.57</c:v>
                </c:pt>
                <c:pt idx="4">
                  <c:v>167.97</c:v>
                </c:pt>
              </c:numCache>
            </c:numRef>
          </c:val>
          <c:smooth val="0"/>
        </c:ser>
        <c:dLbls>
          <c:showLegendKey val="0"/>
          <c:showVal val="0"/>
          <c:showCatName val="0"/>
          <c:showSerName val="0"/>
          <c:showPercent val="0"/>
          <c:showBubbleSize val="0"/>
        </c:dLbls>
        <c:marker val="1"/>
        <c:smooth val="0"/>
        <c:axId val="78247808"/>
        <c:axId val="79630336"/>
      </c:lineChart>
      <c:dateAx>
        <c:axId val="78247808"/>
        <c:scaling>
          <c:orientation val="minMax"/>
        </c:scaling>
        <c:delete val="1"/>
        <c:axPos val="b"/>
        <c:numFmt formatCode="ge" sourceLinked="1"/>
        <c:majorTickMark val="none"/>
        <c:minorTickMark val="none"/>
        <c:tickLblPos val="none"/>
        <c:crossAx val="79630336"/>
        <c:crosses val="autoZero"/>
        <c:auto val="1"/>
        <c:lblOffset val="100"/>
        <c:baseTimeUnit val="years"/>
      </c:dateAx>
      <c:valAx>
        <c:axId val="7963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4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2"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豊岡市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85749</v>
      </c>
      <c r="AM8" s="64"/>
      <c r="AN8" s="64"/>
      <c r="AO8" s="64"/>
      <c r="AP8" s="64"/>
      <c r="AQ8" s="64"/>
      <c r="AR8" s="64"/>
      <c r="AS8" s="64"/>
      <c r="AT8" s="63">
        <f>データ!S6</f>
        <v>697.55</v>
      </c>
      <c r="AU8" s="63"/>
      <c r="AV8" s="63"/>
      <c r="AW8" s="63"/>
      <c r="AX8" s="63"/>
      <c r="AY8" s="63"/>
      <c r="AZ8" s="63"/>
      <c r="BA8" s="63"/>
      <c r="BB8" s="63">
        <f>データ!T6</f>
        <v>122.93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43.42</v>
      </c>
      <c r="J10" s="63"/>
      <c r="K10" s="63"/>
      <c r="L10" s="63"/>
      <c r="M10" s="63"/>
      <c r="N10" s="63"/>
      <c r="O10" s="63"/>
      <c r="P10" s="63">
        <f>データ!O6</f>
        <v>53.89</v>
      </c>
      <c r="Q10" s="63"/>
      <c r="R10" s="63"/>
      <c r="S10" s="63"/>
      <c r="T10" s="63"/>
      <c r="U10" s="63"/>
      <c r="V10" s="63"/>
      <c r="W10" s="63">
        <f>データ!P6</f>
        <v>82.05</v>
      </c>
      <c r="X10" s="63"/>
      <c r="Y10" s="63"/>
      <c r="Z10" s="63"/>
      <c r="AA10" s="63"/>
      <c r="AB10" s="63"/>
      <c r="AC10" s="63"/>
      <c r="AD10" s="64">
        <f>データ!Q6</f>
        <v>2970</v>
      </c>
      <c r="AE10" s="64"/>
      <c r="AF10" s="64"/>
      <c r="AG10" s="64"/>
      <c r="AH10" s="64"/>
      <c r="AI10" s="64"/>
      <c r="AJ10" s="64"/>
      <c r="AK10" s="2"/>
      <c r="AL10" s="64">
        <f>データ!U6</f>
        <v>45941</v>
      </c>
      <c r="AM10" s="64"/>
      <c r="AN10" s="64"/>
      <c r="AO10" s="64"/>
      <c r="AP10" s="64"/>
      <c r="AQ10" s="64"/>
      <c r="AR10" s="64"/>
      <c r="AS10" s="64"/>
      <c r="AT10" s="63">
        <f>データ!V6</f>
        <v>15.16</v>
      </c>
      <c r="AU10" s="63"/>
      <c r="AV10" s="63"/>
      <c r="AW10" s="63"/>
      <c r="AX10" s="63"/>
      <c r="AY10" s="63"/>
      <c r="AZ10" s="63"/>
      <c r="BA10" s="63"/>
      <c r="BB10" s="63">
        <f>データ!W6</f>
        <v>3030.41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W1" workbookViewId="0">
      <selection activeCell="CZ8" sqref="CZ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282090</v>
      </c>
      <c r="D6" s="31">
        <f t="shared" si="3"/>
        <v>46</v>
      </c>
      <c r="E6" s="31">
        <f t="shared" si="3"/>
        <v>17</v>
      </c>
      <c r="F6" s="31">
        <f t="shared" si="3"/>
        <v>1</v>
      </c>
      <c r="G6" s="31">
        <f t="shared" si="3"/>
        <v>0</v>
      </c>
      <c r="H6" s="31" t="str">
        <f t="shared" si="3"/>
        <v>兵庫県　豊岡市</v>
      </c>
      <c r="I6" s="31" t="str">
        <f t="shared" si="3"/>
        <v>法適用</v>
      </c>
      <c r="J6" s="31" t="str">
        <f t="shared" si="3"/>
        <v>下水道事業</v>
      </c>
      <c r="K6" s="31" t="str">
        <f t="shared" si="3"/>
        <v>公共下水道</v>
      </c>
      <c r="L6" s="31" t="str">
        <f t="shared" si="3"/>
        <v>Bd1</v>
      </c>
      <c r="M6" s="32" t="str">
        <f t="shared" si="3"/>
        <v>-</v>
      </c>
      <c r="N6" s="32">
        <f t="shared" si="3"/>
        <v>43.42</v>
      </c>
      <c r="O6" s="32">
        <f t="shared" si="3"/>
        <v>53.89</v>
      </c>
      <c r="P6" s="32">
        <f t="shared" si="3"/>
        <v>82.05</v>
      </c>
      <c r="Q6" s="32">
        <f t="shared" si="3"/>
        <v>2970</v>
      </c>
      <c r="R6" s="32">
        <f t="shared" si="3"/>
        <v>85749</v>
      </c>
      <c r="S6" s="32">
        <f t="shared" si="3"/>
        <v>697.55</v>
      </c>
      <c r="T6" s="32">
        <f t="shared" si="3"/>
        <v>122.93</v>
      </c>
      <c r="U6" s="32">
        <f t="shared" si="3"/>
        <v>45941</v>
      </c>
      <c r="V6" s="32">
        <f t="shared" si="3"/>
        <v>15.16</v>
      </c>
      <c r="W6" s="32">
        <f t="shared" si="3"/>
        <v>3030.41</v>
      </c>
      <c r="X6" s="33">
        <f>IF(X7="",NA(),X7)</f>
        <v>96.85</v>
      </c>
      <c r="Y6" s="33">
        <f t="shared" ref="Y6:AG6" si="4">IF(Y7="",NA(),Y7)</f>
        <v>100.27</v>
      </c>
      <c r="Z6" s="33">
        <f t="shared" si="4"/>
        <v>103.72</v>
      </c>
      <c r="AA6" s="33">
        <f t="shared" si="4"/>
        <v>100.33</v>
      </c>
      <c r="AB6" s="33">
        <f t="shared" si="4"/>
        <v>100.15</v>
      </c>
      <c r="AC6" s="33">
        <f t="shared" si="4"/>
        <v>102.88</v>
      </c>
      <c r="AD6" s="33">
        <f t="shared" si="4"/>
        <v>100.66</v>
      </c>
      <c r="AE6" s="33">
        <f t="shared" si="4"/>
        <v>105.76</v>
      </c>
      <c r="AF6" s="33">
        <f t="shared" si="4"/>
        <v>105.34</v>
      </c>
      <c r="AG6" s="33">
        <f t="shared" si="4"/>
        <v>108.77</v>
      </c>
      <c r="AH6" s="32" t="str">
        <f>IF(AH7="","",IF(AH7="-","【-】","【"&amp;SUBSTITUTE(TEXT(AH7,"#,##0.00"),"-","△")&amp;"】"))</f>
        <v>【107.74】</v>
      </c>
      <c r="AI6" s="33">
        <f>IF(AI7="",NA(),AI7)</f>
        <v>60.98</v>
      </c>
      <c r="AJ6" s="33">
        <f t="shared" ref="AJ6:AR6" si="5">IF(AJ7="",NA(),AJ7)</f>
        <v>83.51</v>
      </c>
      <c r="AK6" s="33">
        <f t="shared" si="5"/>
        <v>93.22</v>
      </c>
      <c r="AL6" s="33">
        <f t="shared" si="5"/>
        <v>106.93</v>
      </c>
      <c r="AM6" s="33">
        <f t="shared" si="5"/>
        <v>123.56</v>
      </c>
      <c r="AN6" s="33">
        <f t="shared" si="5"/>
        <v>33.39</v>
      </c>
      <c r="AO6" s="33">
        <f t="shared" si="5"/>
        <v>51.04</v>
      </c>
      <c r="AP6" s="33">
        <f t="shared" si="5"/>
        <v>25.99</v>
      </c>
      <c r="AQ6" s="33">
        <f t="shared" si="5"/>
        <v>24.99</v>
      </c>
      <c r="AR6" s="33">
        <f t="shared" si="5"/>
        <v>21.47</v>
      </c>
      <c r="AS6" s="32" t="str">
        <f>IF(AS7="","",IF(AS7="-","【-】","【"&amp;SUBSTITUTE(TEXT(AS7,"#,##0.00"),"-","△")&amp;"】"))</f>
        <v>【4.71】</v>
      </c>
      <c r="AT6" s="33">
        <f>IF(AT7="",NA(),AT7)</f>
        <v>169.97</v>
      </c>
      <c r="AU6" s="33">
        <f t="shared" ref="AU6:BC6" si="6">IF(AU7="",NA(),AU7)</f>
        <v>204.47</v>
      </c>
      <c r="AV6" s="33">
        <f t="shared" si="6"/>
        <v>221.58</v>
      </c>
      <c r="AW6" s="33">
        <f t="shared" si="6"/>
        <v>531.71</v>
      </c>
      <c r="AX6" s="33">
        <f t="shared" si="6"/>
        <v>56.32</v>
      </c>
      <c r="AY6" s="33">
        <f t="shared" si="6"/>
        <v>417.04</v>
      </c>
      <c r="AZ6" s="33">
        <f t="shared" si="6"/>
        <v>287.3</v>
      </c>
      <c r="BA6" s="33">
        <f t="shared" si="6"/>
        <v>275.56</v>
      </c>
      <c r="BB6" s="33">
        <f t="shared" si="6"/>
        <v>316.92</v>
      </c>
      <c r="BC6" s="33">
        <f t="shared" si="6"/>
        <v>79.239999999999995</v>
      </c>
      <c r="BD6" s="32" t="str">
        <f>IF(BD7="","",IF(BD7="-","【-】","【"&amp;SUBSTITUTE(TEXT(BD7,"#,##0.00"),"-","△")&amp;"】"))</f>
        <v>【56.46】</v>
      </c>
      <c r="BE6" s="33">
        <f>IF(BE7="",NA(),BE7)</f>
        <v>1159.33</v>
      </c>
      <c r="BF6" s="33">
        <f t="shared" ref="BF6:BN6" si="7">IF(BF7="",NA(),BF7)</f>
        <v>1165.47</v>
      </c>
      <c r="BG6" s="33">
        <f t="shared" si="7"/>
        <v>1193.51</v>
      </c>
      <c r="BH6" s="33">
        <f t="shared" si="7"/>
        <v>1226.99</v>
      </c>
      <c r="BI6" s="33">
        <f t="shared" si="7"/>
        <v>1526.13</v>
      </c>
      <c r="BJ6" s="33">
        <f t="shared" si="7"/>
        <v>1206.54</v>
      </c>
      <c r="BK6" s="33">
        <f t="shared" si="7"/>
        <v>1247.2</v>
      </c>
      <c r="BL6" s="33">
        <f t="shared" si="7"/>
        <v>918.88</v>
      </c>
      <c r="BM6" s="33">
        <f t="shared" si="7"/>
        <v>885.97</v>
      </c>
      <c r="BN6" s="33">
        <f t="shared" si="7"/>
        <v>854.16</v>
      </c>
      <c r="BO6" s="32" t="str">
        <f>IF(BO7="","",IF(BO7="-","【-】","【"&amp;SUBSTITUTE(TEXT(BO7,"#,##0.00"),"-","△")&amp;"】"))</f>
        <v>【776.35】</v>
      </c>
      <c r="BP6" s="33">
        <f>IF(BP7="",NA(),BP7)</f>
        <v>66.08</v>
      </c>
      <c r="BQ6" s="33">
        <f t="shared" ref="BQ6:BY6" si="8">IF(BQ7="",NA(),BQ7)</f>
        <v>70.13</v>
      </c>
      <c r="BR6" s="33">
        <f t="shared" si="8"/>
        <v>75.11</v>
      </c>
      <c r="BS6" s="33">
        <f t="shared" si="8"/>
        <v>71.290000000000006</v>
      </c>
      <c r="BT6" s="33">
        <f t="shared" si="8"/>
        <v>69.349999999999994</v>
      </c>
      <c r="BU6" s="33">
        <f t="shared" si="8"/>
        <v>77.739999999999995</v>
      </c>
      <c r="BV6" s="33">
        <f t="shared" si="8"/>
        <v>77.489999999999995</v>
      </c>
      <c r="BW6" s="33">
        <f t="shared" si="8"/>
        <v>88.2</v>
      </c>
      <c r="BX6" s="33">
        <f t="shared" si="8"/>
        <v>89.94</v>
      </c>
      <c r="BY6" s="33">
        <f t="shared" si="8"/>
        <v>93.13</v>
      </c>
      <c r="BZ6" s="32" t="str">
        <f>IF(BZ7="","",IF(BZ7="-","【-】","【"&amp;SUBSTITUTE(TEXT(BZ7,"#,##0.00"),"-","△")&amp;"】"))</f>
        <v>【96.57】</v>
      </c>
      <c r="CA6" s="33">
        <f>IF(CA7="",NA(),CA7)</f>
        <v>246.25</v>
      </c>
      <c r="CB6" s="33">
        <f t="shared" ref="CB6:CJ6" si="9">IF(CB7="",NA(),CB7)</f>
        <v>233.47</v>
      </c>
      <c r="CC6" s="33">
        <f t="shared" si="9"/>
        <v>217.29</v>
      </c>
      <c r="CD6" s="33">
        <f t="shared" si="9"/>
        <v>228.67</v>
      </c>
      <c r="CE6" s="33">
        <f t="shared" si="9"/>
        <v>234.94</v>
      </c>
      <c r="CF6" s="33">
        <f t="shared" si="9"/>
        <v>199.72</v>
      </c>
      <c r="CG6" s="33">
        <f t="shared" si="9"/>
        <v>201.25</v>
      </c>
      <c r="CH6" s="33">
        <f t="shared" si="9"/>
        <v>171.78</v>
      </c>
      <c r="CI6" s="33">
        <f t="shared" si="9"/>
        <v>168.57</v>
      </c>
      <c r="CJ6" s="33">
        <f t="shared" si="9"/>
        <v>167.97</v>
      </c>
      <c r="CK6" s="32" t="str">
        <f>IF(CK7="","",IF(CK7="-","【-】","【"&amp;SUBSTITUTE(TEXT(CK7,"#,##0.00"),"-","△")&amp;"】"))</f>
        <v>【142.28】</v>
      </c>
      <c r="CL6" s="33">
        <f>IF(CL7="",NA(),CL7)</f>
        <v>50.53</v>
      </c>
      <c r="CM6" s="33">
        <f t="shared" ref="CM6:CU6" si="10">IF(CM7="",NA(),CM7)</f>
        <v>51.42</v>
      </c>
      <c r="CN6" s="33">
        <f t="shared" si="10"/>
        <v>57.87</v>
      </c>
      <c r="CO6" s="33">
        <f t="shared" si="10"/>
        <v>48.94</v>
      </c>
      <c r="CP6" s="33">
        <f t="shared" si="10"/>
        <v>48.7</v>
      </c>
      <c r="CQ6" s="33">
        <f t="shared" si="10"/>
        <v>60.04</v>
      </c>
      <c r="CR6" s="33">
        <f t="shared" si="10"/>
        <v>63.88</v>
      </c>
      <c r="CS6" s="33">
        <f t="shared" si="10"/>
        <v>62.27</v>
      </c>
      <c r="CT6" s="33">
        <f t="shared" si="10"/>
        <v>64.12</v>
      </c>
      <c r="CU6" s="33">
        <f t="shared" si="10"/>
        <v>64.87</v>
      </c>
      <c r="CV6" s="32" t="str">
        <f>IF(CV7="","",IF(CV7="-","【-】","【"&amp;SUBSTITUTE(TEXT(CV7,"#,##0.00"),"-","△")&amp;"】"))</f>
        <v>【60.35】</v>
      </c>
      <c r="CW6" s="33">
        <f>IF(CW7="",NA(),CW7)</f>
        <v>90.3</v>
      </c>
      <c r="CX6" s="33">
        <f t="shared" ref="CX6:DF6" si="11">IF(CX7="",NA(),CX7)</f>
        <v>90.3</v>
      </c>
      <c r="CY6" s="33">
        <f t="shared" si="11"/>
        <v>91.89</v>
      </c>
      <c r="CZ6" s="33">
        <f t="shared" si="11"/>
        <v>92.23</v>
      </c>
      <c r="DA6" s="33">
        <f t="shared" si="11"/>
        <v>92.39</v>
      </c>
      <c r="DB6" s="33">
        <f t="shared" si="11"/>
        <v>87.18</v>
      </c>
      <c r="DC6" s="33">
        <f t="shared" si="11"/>
        <v>86.62</v>
      </c>
      <c r="DD6" s="33">
        <f t="shared" si="11"/>
        <v>90.69</v>
      </c>
      <c r="DE6" s="33">
        <f t="shared" si="11"/>
        <v>90.91</v>
      </c>
      <c r="DF6" s="33">
        <f t="shared" si="11"/>
        <v>91.11</v>
      </c>
      <c r="DG6" s="32" t="str">
        <f>IF(DG7="","",IF(DG7="-","【-】","【"&amp;SUBSTITUTE(TEXT(DG7,"#,##0.00"),"-","△")&amp;"】"))</f>
        <v>【94.57】</v>
      </c>
      <c r="DH6" s="33">
        <f>IF(DH7="",NA(),DH7)</f>
        <v>14.57</v>
      </c>
      <c r="DI6" s="33">
        <f t="shared" ref="DI6:DQ6" si="12">IF(DI7="",NA(),DI7)</f>
        <v>15.83</v>
      </c>
      <c r="DJ6" s="33">
        <f t="shared" si="12"/>
        <v>17.03</v>
      </c>
      <c r="DK6" s="33">
        <f t="shared" si="12"/>
        <v>18.22</v>
      </c>
      <c r="DL6" s="33">
        <f t="shared" si="12"/>
        <v>34.92</v>
      </c>
      <c r="DM6" s="33">
        <f t="shared" si="12"/>
        <v>8.83</v>
      </c>
      <c r="DN6" s="33">
        <f t="shared" si="12"/>
        <v>9.6300000000000008</v>
      </c>
      <c r="DO6" s="33">
        <f t="shared" si="12"/>
        <v>12.02</v>
      </c>
      <c r="DP6" s="33">
        <f t="shared" si="12"/>
        <v>12.9</v>
      </c>
      <c r="DQ6" s="33">
        <f t="shared" si="12"/>
        <v>25.52</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3">
        <f t="shared" si="13"/>
        <v>0.48</v>
      </c>
      <c r="EA6" s="33">
        <f t="shared" si="13"/>
        <v>0.71</v>
      </c>
      <c r="EB6" s="33">
        <f t="shared" si="13"/>
        <v>0.76</v>
      </c>
      <c r="EC6" s="32" t="str">
        <f>IF(EC7="","",IF(EC7="-","【-】","【"&amp;SUBSTITUTE(TEXT(EC7,"#,##0.00"),"-","△")&amp;"】"))</f>
        <v>【4.35】</v>
      </c>
      <c r="ED6" s="32">
        <f>IF(ED7="",NA(),ED7)</f>
        <v>0</v>
      </c>
      <c r="EE6" s="32">
        <f t="shared" ref="EE6:EM6" si="14">IF(EE7="",NA(),EE7)</f>
        <v>0</v>
      </c>
      <c r="EF6" s="32">
        <f t="shared" si="14"/>
        <v>0</v>
      </c>
      <c r="EG6" s="32">
        <f t="shared" si="14"/>
        <v>0</v>
      </c>
      <c r="EH6" s="32">
        <f t="shared" si="14"/>
        <v>0</v>
      </c>
      <c r="EI6" s="33">
        <f t="shared" si="14"/>
        <v>0.13</v>
      </c>
      <c r="EJ6" s="33">
        <f t="shared" si="14"/>
        <v>0.05</v>
      </c>
      <c r="EK6" s="33">
        <f t="shared" si="14"/>
        <v>0.08</v>
      </c>
      <c r="EL6" s="33">
        <f t="shared" si="14"/>
        <v>7.0000000000000007E-2</v>
      </c>
      <c r="EM6" s="33">
        <f t="shared" si="14"/>
        <v>0.1</v>
      </c>
      <c r="EN6" s="32" t="str">
        <f>IF(EN7="","",IF(EN7="-","【-】","【"&amp;SUBSTITUTE(TEXT(EN7,"#,##0.00"),"-","△")&amp;"】"))</f>
        <v>【0.17】</v>
      </c>
    </row>
    <row r="7" spans="1:147" s="34" customFormat="1">
      <c r="A7" s="26"/>
      <c r="B7" s="35">
        <v>2014</v>
      </c>
      <c r="C7" s="35">
        <v>282090</v>
      </c>
      <c r="D7" s="35">
        <v>46</v>
      </c>
      <c r="E7" s="35">
        <v>17</v>
      </c>
      <c r="F7" s="35">
        <v>1</v>
      </c>
      <c r="G7" s="35">
        <v>0</v>
      </c>
      <c r="H7" s="35" t="s">
        <v>96</v>
      </c>
      <c r="I7" s="35" t="s">
        <v>97</v>
      </c>
      <c r="J7" s="35" t="s">
        <v>98</v>
      </c>
      <c r="K7" s="35" t="s">
        <v>99</v>
      </c>
      <c r="L7" s="35" t="s">
        <v>100</v>
      </c>
      <c r="M7" s="36" t="s">
        <v>101</v>
      </c>
      <c r="N7" s="36">
        <v>43.42</v>
      </c>
      <c r="O7" s="36">
        <v>53.89</v>
      </c>
      <c r="P7" s="36">
        <v>82.05</v>
      </c>
      <c r="Q7" s="36">
        <v>2970</v>
      </c>
      <c r="R7" s="36">
        <v>85749</v>
      </c>
      <c r="S7" s="36">
        <v>697.55</v>
      </c>
      <c r="T7" s="36">
        <v>122.93</v>
      </c>
      <c r="U7" s="36">
        <v>45941</v>
      </c>
      <c r="V7" s="36">
        <v>15.16</v>
      </c>
      <c r="W7" s="36">
        <v>3030.41</v>
      </c>
      <c r="X7" s="36">
        <v>96.85</v>
      </c>
      <c r="Y7" s="36">
        <v>100.27</v>
      </c>
      <c r="Z7" s="36">
        <v>103.72</v>
      </c>
      <c r="AA7" s="36">
        <v>100.33</v>
      </c>
      <c r="AB7" s="36">
        <v>100.15</v>
      </c>
      <c r="AC7" s="36">
        <v>102.88</v>
      </c>
      <c r="AD7" s="36">
        <v>100.66</v>
      </c>
      <c r="AE7" s="36">
        <v>105.76</v>
      </c>
      <c r="AF7" s="36">
        <v>105.34</v>
      </c>
      <c r="AG7" s="36">
        <v>108.77</v>
      </c>
      <c r="AH7" s="36">
        <v>107.74</v>
      </c>
      <c r="AI7" s="36">
        <v>60.98</v>
      </c>
      <c r="AJ7" s="36">
        <v>83.51</v>
      </c>
      <c r="AK7" s="36">
        <v>93.22</v>
      </c>
      <c r="AL7" s="36">
        <v>106.93</v>
      </c>
      <c r="AM7" s="36">
        <v>123.56</v>
      </c>
      <c r="AN7" s="36">
        <v>33.39</v>
      </c>
      <c r="AO7" s="36">
        <v>51.04</v>
      </c>
      <c r="AP7" s="36">
        <v>25.99</v>
      </c>
      <c r="AQ7" s="36">
        <v>24.99</v>
      </c>
      <c r="AR7" s="36">
        <v>21.47</v>
      </c>
      <c r="AS7" s="36">
        <v>4.71</v>
      </c>
      <c r="AT7" s="36">
        <v>169.97</v>
      </c>
      <c r="AU7" s="36">
        <v>204.47</v>
      </c>
      <c r="AV7" s="36">
        <v>221.58</v>
      </c>
      <c r="AW7" s="36">
        <v>531.71</v>
      </c>
      <c r="AX7" s="36">
        <v>56.32</v>
      </c>
      <c r="AY7" s="36">
        <v>417.04</v>
      </c>
      <c r="AZ7" s="36">
        <v>287.3</v>
      </c>
      <c r="BA7" s="36">
        <v>275.56</v>
      </c>
      <c r="BB7" s="36">
        <v>316.92</v>
      </c>
      <c r="BC7" s="36">
        <v>79.239999999999995</v>
      </c>
      <c r="BD7" s="36">
        <v>56.46</v>
      </c>
      <c r="BE7" s="36">
        <v>1159.33</v>
      </c>
      <c r="BF7" s="36">
        <v>1165.47</v>
      </c>
      <c r="BG7" s="36">
        <v>1193.51</v>
      </c>
      <c r="BH7" s="36">
        <v>1226.99</v>
      </c>
      <c r="BI7" s="36">
        <v>1526.13</v>
      </c>
      <c r="BJ7" s="36">
        <v>1206.54</v>
      </c>
      <c r="BK7" s="36">
        <v>1247.2</v>
      </c>
      <c r="BL7" s="36">
        <v>918.88</v>
      </c>
      <c r="BM7" s="36">
        <v>885.97</v>
      </c>
      <c r="BN7" s="36">
        <v>854.16</v>
      </c>
      <c r="BO7" s="36">
        <v>776.35</v>
      </c>
      <c r="BP7" s="36">
        <v>66.08</v>
      </c>
      <c r="BQ7" s="36">
        <v>70.13</v>
      </c>
      <c r="BR7" s="36">
        <v>75.11</v>
      </c>
      <c r="BS7" s="36">
        <v>71.290000000000006</v>
      </c>
      <c r="BT7" s="36">
        <v>69.349999999999994</v>
      </c>
      <c r="BU7" s="36">
        <v>77.739999999999995</v>
      </c>
      <c r="BV7" s="36">
        <v>77.489999999999995</v>
      </c>
      <c r="BW7" s="36">
        <v>88.2</v>
      </c>
      <c r="BX7" s="36">
        <v>89.94</v>
      </c>
      <c r="BY7" s="36">
        <v>93.13</v>
      </c>
      <c r="BZ7" s="36">
        <v>96.57</v>
      </c>
      <c r="CA7" s="36">
        <v>246.25</v>
      </c>
      <c r="CB7" s="36">
        <v>233.47</v>
      </c>
      <c r="CC7" s="36">
        <v>217.29</v>
      </c>
      <c r="CD7" s="36">
        <v>228.67</v>
      </c>
      <c r="CE7" s="36">
        <v>234.94</v>
      </c>
      <c r="CF7" s="36">
        <v>199.72</v>
      </c>
      <c r="CG7" s="36">
        <v>201.25</v>
      </c>
      <c r="CH7" s="36">
        <v>171.78</v>
      </c>
      <c r="CI7" s="36">
        <v>168.57</v>
      </c>
      <c r="CJ7" s="36">
        <v>167.97</v>
      </c>
      <c r="CK7" s="36">
        <v>142.28</v>
      </c>
      <c r="CL7" s="36">
        <v>50.53</v>
      </c>
      <c r="CM7" s="36">
        <v>51.42</v>
      </c>
      <c r="CN7" s="36">
        <v>57.87</v>
      </c>
      <c r="CO7" s="36">
        <v>48.94</v>
      </c>
      <c r="CP7" s="36">
        <v>48.7</v>
      </c>
      <c r="CQ7" s="36">
        <v>60.04</v>
      </c>
      <c r="CR7" s="36">
        <v>63.88</v>
      </c>
      <c r="CS7" s="36">
        <v>62.27</v>
      </c>
      <c r="CT7" s="36">
        <v>64.12</v>
      </c>
      <c r="CU7" s="36">
        <v>64.87</v>
      </c>
      <c r="CV7" s="36">
        <v>60.35</v>
      </c>
      <c r="CW7" s="36">
        <v>90.3</v>
      </c>
      <c r="CX7" s="36">
        <v>90.3</v>
      </c>
      <c r="CY7" s="36">
        <v>91.89</v>
      </c>
      <c r="CZ7" s="36">
        <v>92.23</v>
      </c>
      <c r="DA7" s="36">
        <v>92.39</v>
      </c>
      <c r="DB7" s="36">
        <v>87.18</v>
      </c>
      <c r="DC7" s="36">
        <v>86.62</v>
      </c>
      <c r="DD7" s="36">
        <v>90.69</v>
      </c>
      <c r="DE7" s="36">
        <v>90.91</v>
      </c>
      <c r="DF7" s="36">
        <v>91.11</v>
      </c>
      <c r="DG7" s="36">
        <v>94.57</v>
      </c>
      <c r="DH7" s="36">
        <v>14.57</v>
      </c>
      <c r="DI7" s="36">
        <v>15.83</v>
      </c>
      <c r="DJ7" s="36">
        <v>17.03</v>
      </c>
      <c r="DK7" s="36">
        <v>18.22</v>
      </c>
      <c r="DL7" s="36">
        <v>34.92</v>
      </c>
      <c r="DM7" s="36">
        <v>8.83</v>
      </c>
      <c r="DN7" s="36">
        <v>9.6300000000000008</v>
      </c>
      <c r="DO7" s="36">
        <v>12.02</v>
      </c>
      <c r="DP7" s="36">
        <v>12.9</v>
      </c>
      <c r="DQ7" s="36">
        <v>25.52</v>
      </c>
      <c r="DR7" s="36">
        <v>36.270000000000003</v>
      </c>
      <c r="DS7" s="36">
        <v>0</v>
      </c>
      <c r="DT7" s="36">
        <v>0</v>
      </c>
      <c r="DU7" s="36">
        <v>0</v>
      </c>
      <c r="DV7" s="36">
        <v>0</v>
      </c>
      <c r="DW7" s="36">
        <v>0</v>
      </c>
      <c r="DX7" s="36">
        <v>0</v>
      </c>
      <c r="DY7" s="36">
        <v>0</v>
      </c>
      <c r="DZ7" s="36">
        <v>0.48</v>
      </c>
      <c r="EA7" s="36">
        <v>0.71</v>
      </c>
      <c r="EB7" s="36">
        <v>0.76</v>
      </c>
      <c r="EC7" s="36">
        <v>4.3499999999999996</v>
      </c>
      <c r="ED7" s="36">
        <v>0</v>
      </c>
      <c r="EE7" s="36">
        <v>0</v>
      </c>
      <c r="EF7" s="36">
        <v>0</v>
      </c>
      <c r="EG7" s="36">
        <v>0</v>
      </c>
      <c r="EH7" s="36">
        <v>0</v>
      </c>
      <c r="EI7" s="36">
        <v>0.13</v>
      </c>
      <c r="EJ7" s="36">
        <v>0.05</v>
      </c>
      <c r="EK7" s="36">
        <v>0.08</v>
      </c>
      <c r="EL7" s="36">
        <v>7.0000000000000007E-2</v>
      </c>
      <c r="EM7" s="36">
        <v>0.1</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哲也</cp:lastModifiedBy>
  <cp:lastPrinted>2016-02-24T02:03:25Z</cp:lastPrinted>
  <dcterms:created xsi:type="dcterms:W3CDTF">2016-02-03T07:44:48Z</dcterms:created>
  <dcterms:modified xsi:type="dcterms:W3CDTF">2016-02-24T02:04:34Z</dcterms:modified>
  <cp:category/>
</cp:coreProperties>
</file>