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I10" i="4" s="1"/>
  <c r="S6" i="5"/>
  <c r="R6" i="5"/>
  <c r="Q6" i="5"/>
  <c r="P6" i="5"/>
  <c r="O6" i="5"/>
  <c r="N6" i="5"/>
  <c r="M6" i="5"/>
  <c r="L6" i="5"/>
  <c r="Z8" i="4" s="1"/>
  <c r="K6" i="5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Z10" i="4"/>
  <c r="R10" i="4"/>
  <c r="J10" i="4"/>
  <c r="B10" i="4"/>
  <c r="AY8" i="4"/>
  <c r="AQ8" i="4"/>
  <c r="AI8" i="4"/>
  <c r="R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<sst xmlns="http://schemas.openxmlformats.org/spreadsheetml/2006/main" count="217" uniqueCount="107">
  <si>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</si>
  <si>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</si>
  <si>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</si>
  <si>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</si>
  <si>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</si>
  <si>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</si>
  <si>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</si>
  <si>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</si>
  <si>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</si>
  <si>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</si>
  <si>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</si>
  <si>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</si>
  <si>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</si>
  <si>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</si>
  <si>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</si>
  <si>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</si>
  <si>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</si>
  <si>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</si>
  <si>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</si>
  <si>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</si>
  <si>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</si>
  <si>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</si>
  <si>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</si>
  <si>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</si>
  <si>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</si>
  <si>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</si>
  <si>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</si>
  <si>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</si>
  <si>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</si>
  <si>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</si>
  <si>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</si>
  <si>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</si>
  <si>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</si>
  <si>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</si>
  <si>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</si>
  <si>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</si>
  <si>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</si>
  <si>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</si>
  <si>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</si>
  <si>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</si>
  <si>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</si>
  <si>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</si>
  <si>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</si>
  <si>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</si>
  <si>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</si>
  <si>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</si>
  <si>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</si>
  <si>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</si>
  <si>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</si>
  <si>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</si>
  <si>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</si>
  <si>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</si>
  <si>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</si>
  <si>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</si>
  <si>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</si>
  <si>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</si>
  <si>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</si>
  <si>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</si>
  <si>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</si>
  <si>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</si>
  <si>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</si>
  <si>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</si>
  <si>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</si>
  <si>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</si>
  <si>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</si>
  <si>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</si>
  <si>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</si>
  <si>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</si>
  <si>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</si>
  <si>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</si>
  <si>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</si>
  <si>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</si>
  <si>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</si>
  <si>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</si>
  <si>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</si>
  <si>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</si>
  <si>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</si>
  <si>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</si>
  <si>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</si>
  <si>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</si>
  <si>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</si>
  <si>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</si>
  <si>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</si>
  <si>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</si>
  <si>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</si>
  <si>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</si>
  <si>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</si>
  <si>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</si>
  <si>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</si>
  <si>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</si>
  <si>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</si>
  <si>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</si>
  <si>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</si>
  <si>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豊岡市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</si>
  <si>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</si>
  <si>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</si>
  <si>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</si>
  <si>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</si>
  <si>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</si>
  <si>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</si>
  <si>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</si>
  <si>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</si>
  <si>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</si>
  <si>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</si>
  <si>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①有形固定資産減価償却率は、類似団体平均よりも低いとはいえ、上昇傾向にあり、年々老朽化が進んでいる。
②管路経年化率も、①と同様である。
③管路更新率は、近年、低下傾向にあり、平成26年度は類似団体平均の半分程度の0.37%と、全ての管路を更新するのに、270年かかるペースである。この数値を上昇させることが大きな課題と認識している。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8" eb="20">
      <t>ヘイキン</t>
    </rPh>
    <rPh sb="23" eb="24">
      <t>ヒク</t>
    </rPh>
    <rPh sb="30" eb="32">
      <t>ジョウショウ</t>
    </rPh>
    <rPh sb="32" eb="34">
      <t>ケイコウ</t>
    </rPh>
    <rPh sb="38" eb="40">
      <t>ネンネン</t>
    </rPh>
    <rPh sb="40" eb="43">
      <t>ロウキュウカ</t>
    </rPh>
    <rPh sb="44" eb="45">
      <t>スス</t>
    </rPh>
    <rPh sb="52" eb="54">
      <t>カンロ</t>
    </rPh>
    <rPh sb="54" eb="57">
      <t>ケイネンカ</t>
    </rPh>
    <rPh sb="57" eb="58">
      <t>リツ</t>
    </rPh>
    <rPh sb="62" eb="64">
      <t>ドウヨウ</t>
    </rPh>
    <rPh sb="70" eb="72">
      <t>カンロ</t>
    </rPh>
    <rPh sb="72" eb="74">
      <t>コウシン</t>
    </rPh>
    <rPh sb="74" eb="75">
      <t>リツ</t>
    </rPh>
    <rPh sb="77" eb="79">
      <t>キンネン</t>
    </rPh>
    <rPh sb="80" eb="82">
      <t>テイカ</t>
    </rPh>
    <rPh sb="82" eb="84">
      <t>ケイコウ</t>
    </rPh>
    <rPh sb="88" eb="90">
      <t>ヘイセイ</t>
    </rPh>
    <rPh sb="92" eb="94">
      <t>ネンド</t>
    </rPh>
    <rPh sb="114" eb="115">
      <t>スベ</t>
    </rPh>
    <rPh sb="117" eb="119">
      <t>カンロ</t>
    </rPh>
    <rPh sb="120" eb="122">
      <t>コウシン</t>
    </rPh>
    <rPh sb="130" eb="131">
      <t>ネン</t>
    </rPh>
    <rPh sb="143" eb="145">
      <t>スウチ</t>
    </rPh>
    <rPh sb="146" eb="148">
      <t>ジョウショウ</t>
    </rPh>
    <rPh sb="154" eb="155">
      <t>オオ</t>
    </rPh>
    <rPh sb="157" eb="159">
      <t>カダイ</t>
    </rPh>
    <rPh sb="160" eb="162">
      <t>ニンシキ</t>
    </rPh>
    <phoneticPr fontId="4"/>
  </si>
  <si>
    <t>　経営の健全性・効率性については、収支としては、平成23年度からの料金改定の影響もあり、それ以降は単年度黒字を続け概ね良好な状況である。しかし、財政状況としては、これまでの施設整備のために発行した企業債残高が多く、その償還が給水収益の2.7倍に達している。
　老朽化の状況については、現在は類似団体平均よりも老朽化度合は低い状況であるが、管路の更新が進んでおらず、老朽化が進み、類似団体平均よりも悪化することも予想される。
　人口減による水需要の減少は避けられない状況で、将来を見据えた適切な規模となるよう管路・施設の更新を推し進めることで、施設維持管理費用の削減、施設利用率の向上、有収率の向上に努めていきたい。
　以上の内容を踏まえ、経営戦略、新水道ビジョンを策定し、今後の健全経営につなげていきたい。</t>
    <rPh sb="1" eb="3">
      <t>ケイエイ</t>
    </rPh>
    <rPh sb="4" eb="6">
      <t>ケンゼン</t>
    </rPh>
    <rPh sb="6" eb="7">
      <t>セイ</t>
    </rPh>
    <rPh sb="8" eb="10">
      <t>コウリツ</t>
    </rPh>
    <rPh sb="10" eb="11">
      <t>セイ</t>
    </rPh>
    <rPh sb="17" eb="19">
      <t>シュウシ</t>
    </rPh>
    <rPh sb="24" eb="26">
      <t>ヘイセイ</t>
    </rPh>
    <rPh sb="28" eb="30">
      <t>ネンド</t>
    </rPh>
    <rPh sb="33" eb="35">
      <t>リョウキン</t>
    </rPh>
    <rPh sb="35" eb="37">
      <t>カイテイ</t>
    </rPh>
    <rPh sb="38" eb="40">
      <t>エイキョウ</t>
    </rPh>
    <rPh sb="46" eb="48">
      <t>イコウ</t>
    </rPh>
    <rPh sb="49" eb="52">
      <t>タンネンド</t>
    </rPh>
    <rPh sb="52" eb="54">
      <t>クロジ</t>
    </rPh>
    <rPh sb="55" eb="56">
      <t>ツヅ</t>
    </rPh>
    <rPh sb="57" eb="58">
      <t>オオム</t>
    </rPh>
    <rPh sb="59" eb="61">
      <t>リョウコウ</t>
    </rPh>
    <rPh sb="62" eb="64">
      <t>ジョウキョウ</t>
    </rPh>
    <rPh sb="72" eb="74">
      <t>ザイセイ</t>
    </rPh>
    <rPh sb="74" eb="76">
      <t>ジョウキョウ</t>
    </rPh>
    <rPh sb="86" eb="88">
      <t>シセツ</t>
    </rPh>
    <rPh sb="88" eb="90">
      <t>セイビ</t>
    </rPh>
    <rPh sb="94" eb="96">
      <t>ハッコウ</t>
    </rPh>
    <rPh sb="98" eb="100">
      <t>キギョウ</t>
    </rPh>
    <rPh sb="100" eb="101">
      <t>サイ</t>
    </rPh>
    <rPh sb="101" eb="103">
      <t>ザンダカ</t>
    </rPh>
    <rPh sb="104" eb="105">
      <t>オオ</t>
    </rPh>
    <rPh sb="109" eb="111">
      <t>ショウカン</t>
    </rPh>
    <rPh sb="112" eb="114">
      <t>キュウスイ</t>
    </rPh>
    <rPh sb="114" eb="116">
      <t>シュウエキ</t>
    </rPh>
    <rPh sb="120" eb="121">
      <t>バイ</t>
    </rPh>
    <rPh sb="122" eb="123">
      <t>タッ</t>
    </rPh>
    <rPh sb="130" eb="133">
      <t>ロウキュウカ</t>
    </rPh>
    <rPh sb="134" eb="136">
      <t>ジョウキョウ</t>
    </rPh>
    <rPh sb="142" eb="144">
      <t>ゲンザイ</t>
    </rPh>
    <rPh sb="145" eb="147">
      <t>ルイジ</t>
    </rPh>
    <rPh sb="147" eb="149">
      <t>ダンタイ</t>
    </rPh>
    <rPh sb="149" eb="151">
      <t>ヘイキン</t>
    </rPh>
    <rPh sb="154" eb="157">
      <t>ロウキュウカ</t>
    </rPh>
    <rPh sb="157" eb="159">
      <t>ドアイ</t>
    </rPh>
    <rPh sb="160" eb="161">
      <t>ヒク</t>
    </rPh>
    <rPh sb="162" eb="164">
      <t>ジョウキョウ</t>
    </rPh>
    <rPh sb="169" eb="171">
      <t>カンロ</t>
    </rPh>
    <rPh sb="172" eb="174">
      <t>コウシン</t>
    </rPh>
    <rPh sb="175" eb="176">
      <t>スス</t>
    </rPh>
    <rPh sb="182" eb="185">
      <t>ロウキュウカ</t>
    </rPh>
    <rPh sb="186" eb="187">
      <t>スス</t>
    </rPh>
    <rPh sb="189" eb="191">
      <t>ルイジ</t>
    </rPh>
    <rPh sb="191" eb="193">
      <t>ダンタイ</t>
    </rPh>
    <rPh sb="193" eb="195">
      <t>ヘイキン</t>
    </rPh>
    <rPh sb="198" eb="200">
      <t>アッカ</t>
    </rPh>
    <rPh sb="205" eb="207">
      <t>ヨソウ</t>
    </rPh>
    <rPh sb="213" eb="215">
      <t>ジンコウ</t>
    </rPh>
    <rPh sb="215" eb="216">
      <t>ゲン</t>
    </rPh>
    <rPh sb="219" eb="220">
      <t>ミズ</t>
    </rPh>
    <rPh sb="220" eb="222">
      <t>ジュヨウ</t>
    </rPh>
    <rPh sb="223" eb="225">
      <t>ゲンショウ</t>
    </rPh>
    <rPh sb="226" eb="227">
      <t>サ</t>
    </rPh>
    <rPh sb="232" eb="234">
      <t>ジョウキョウ</t>
    </rPh>
    <rPh sb="236" eb="238">
      <t>ショウライ</t>
    </rPh>
    <rPh sb="239" eb="241">
      <t>ミス</t>
    </rPh>
    <rPh sb="243" eb="245">
      <t>テキセツ</t>
    </rPh>
    <rPh sb="246" eb="248">
      <t>キボ</t>
    </rPh>
    <rPh sb="253" eb="255">
      <t>カンロ</t>
    </rPh>
    <rPh sb="256" eb="258">
      <t>シセツ</t>
    </rPh>
    <rPh sb="259" eb="261">
      <t>コウシン</t>
    </rPh>
    <rPh sb="262" eb="263">
      <t>オ</t>
    </rPh>
    <rPh sb="264" eb="265">
      <t>スス</t>
    </rPh>
    <rPh sb="271" eb="273">
      <t>シセツ</t>
    </rPh>
    <rPh sb="273" eb="275">
      <t>イジ</t>
    </rPh>
    <rPh sb="275" eb="277">
      <t>カンリ</t>
    </rPh>
    <rPh sb="277" eb="279">
      <t>ヒヨウ</t>
    </rPh>
    <rPh sb="280" eb="282">
      <t>サクゲン</t>
    </rPh>
    <rPh sb="283" eb="285">
      <t>シセツ</t>
    </rPh>
    <rPh sb="285" eb="287">
      <t>リヨウ</t>
    </rPh>
    <rPh sb="287" eb="288">
      <t>リツ</t>
    </rPh>
    <rPh sb="289" eb="291">
      <t>コウジョウ</t>
    </rPh>
    <rPh sb="292" eb="294">
      <t>ユウシュウ</t>
    </rPh>
    <rPh sb="294" eb="295">
      <t>リツ</t>
    </rPh>
    <rPh sb="296" eb="298">
      <t>コウジョウ</t>
    </rPh>
    <rPh sb="299" eb="300">
      <t>ツト</t>
    </rPh>
    <rPh sb="309" eb="311">
      <t>イジョウ</t>
    </rPh>
    <rPh sb="312" eb="314">
      <t>ナイヨウ</t>
    </rPh>
    <rPh sb="315" eb="316">
      <t>フ</t>
    </rPh>
    <rPh sb="319" eb="321">
      <t>ケイエイ</t>
    </rPh>
    <rPh sb="321" eb="323">
      <t>センリャク</t>
    </rPh>
    <rPh sb="324" eb="325">
      <t>シン</t>
    </rPh>
    <rPh sb="325" eb="327">
      <t>スイドウ</t>
    </rPh>
    <rPh sb="332" eb="334">
      <t>サクテイ</t>
    </rPh>
    <rPh sb="336" eb="338">
      <t>コンゴ</t>
    </rPh>
    <rPh sb="339" eb="341">
      <t>ケンゼン</t>
    </rPh>
    <rPh sb="341" eb="343">
      <t>ケイエイ</t>
    </rPh>
    <phoneticPr fontId="4"/>
  </si>
  <si>
    <t>①経常収支比率は、平成23年度に実施した平均19.8%増の料金改定の影響で、平成23年度以降100%を超えているが、今後の人口減による水需要の減少が避けられず、維持管理費用の削減に努めていきたい。
②累積欠損金比率は、累積欠損金が発生しない0%を続けており、問題ない状況である。
③流動比率は、平成25年度までは類似団体平均を超過していたが、平成26年度からは下回っている。会計制度見直しにより、１年以内に償還する企業債を流動負債としたことによるものである。
④企業債残高対給水収益比率は、低下傾向にはあるが、類似団体平均の2.7倍程度の高い状態が続いている。
⑤類似団体平均と比較して、経常収支比率はほぼ同じなのに料金回収率が低い状況である。これは、総務省の繰出基準の考えをベースにした繰入金が、類似団体よりも比較的多いと推察されるためである。近年は、給水収益の減少以上に費用が減少しているため、料金回収率は上昇傾向にある。
⑥給水原価は、類似団体平均よりもやや高いながらも低下傾向にあり、今後も費用の削減を図っていきたい。
⑦施設利用率は、水需要の減少から低下傾向にあるが、適切な規模の施設更新を進めることにより、低下傾向に歯止めをかけていきたい。
⑧有収率は、類似団体平均よりも低く、近年、頭打ち状態であり、漏水している配水管の更新を進め、上昇させていきたい。</t>
    <rPh sb="1" eb="3">
      <t>ケイジョウ</t>
    </rPh>
    <rPh sb="3" eb="5">
      <t>シュウシ</t>
    </rPh>
    <rPh sb="5" eb="7">
      <t>ヒリツ</t>
    </rPh>
    <rPh sb="9" eb="11">
      <t>ヘイセイ</t>
    </rPh>
    <rPh sb="13" eb="15">
      <t>ネンド</t>
    </rPh>
    <rPh sb="16" eb="18">
      <t>ジッシ</t>
    </rPh>
    <rPh sb="20" eb="22">
      <t>ヘイキン</t>
    </rPh>
    <rPh sb="27" eb="28">
      <t>ゾウ</t>
    </rPh>
    <rPh sb="29" eb="31">
      <t>リョウキン</t>
    </rPh>
    <rPh sb="31" eb="33">
      <t>カイテイ</t>
    </rPh>
    <rPh sb="34" eb="36">
      <t>エイキョウ</t>
    </rPh>
    <rPh sb="38" eb="40">
      <t>ヘイセイ</t>
    </rPh>
    <rPh sb="42" eb="44">
      <t>ネンド</t>
    </rPh>
    <rPh sb="44" eb="46">
      <t>イコウ</t>
    </rPh>
    <rPh sb="51" eb="52">
      <t>コ</t>
    </rPh>
    <rPh sb="58" eb="60">
      <t>コンゴ</t>
    </rPh>
    <rPh sb="61" eb="63">
      <t>ジンコウ</t>
    </rPh>
    <rPh sb="63" eb="64">
      <t>ゲン</t>
    </rPh>
    <rPh sb="67" eb="68">
      <t>ミズ</t>
    </rPh>
    <rPh sb="68" eb="70">
      <t>ジュヨウ</t>
    </rPh>
    <rPh sb="71" eb="73">
      <t>ゲンショウ</t>
    </rPh>
    <rPh sb="74" eb="75">
      <t>サ</t>
    </rPh>
    <rPh sb="80" eb="82">
      <t>イジ</t>
    </rPh>
    <rPh sb="82" eb="84">
      <t>カンリ</t>
    </rPh>
    <rPh sb="84" eb="86">
      <t>ヒヨウ</t>
    </rPh>
    <rPh sb="87" eb="89">
      <t>サクゲン</t>
    </rPh>
    <rPh sb="90" eb="91">
      <t>ツト</t>
    </rPh>
    <rPh sb="100" eb="102">
      <t>ルイセキ</t>
    </rPh>
    <rPh sb="102" eb="104">
      <t>ケッソン</t>
    </rPh>
    <rPh sb="104" eb="105">
      <t>キン</t>
    </rPh>
    <rPh sb="105" eb="107">
      <t>ヒリツ</t>
    </rPh>
    <rPh sb="109" eb="111">
      <t>ルイセキ</t>
    </rPh>
    <rPh sb="111" eb="113">
      <t>ケッソン</t>
    </rPh>
    <rPh sb="113" eb="114">
      <t>キン</t>
    </rPh>
    <rPh sb="115" eb="117">
      <t>ハッセイ</t>
    </rPh>
    <rPh sb="123" eb="124">
      <t>ツヅ</t>
    </rPh>
    <rPh sb="129" eb="131">
      <t>モンダイ</t>
    </rPh>
    <rPh sb="133" eb="135">
      <t>ジョウキョウ</t>
    </rPh>
    <rPh sb="141" eb="143">
      <t>リュウドウ</t>
    </rPh>
    <rPh sb="143" eb="145">
      <t>ヒリツ</t>
    </rPh>
    <rPh sb="147" eb="149">
      <t>ヘイセイ</t>
    </rPh>
    <rPh sb="151" eb="153">
      <t>ネンド</t>
    </rPh>
    <rPh sb="156" eb="158">
      <t>ルイジ</t>
    </rPh>
    <rPh sb="158" eb="160">
      <t>ダンタイ</t>
    </rPh>
    <rPh sb="160" eb="162">
      <t>ヘイキン</t>
    </rPh>
    <rPh sb="163" eb="165">
      <t>チョウカ</t>
    </rPh>
    <rPh sb="171" eb="173">
      <t>ヘイセイ</t>
    </rPh>
    <rPh sb="175" eb="177">
      <t>ネンド</t>
    </rPh>
    <rPh sb="180" eb="182">
      <t>シタマワ</t>
    </rPh>
    <rPh sb="187" eb="189">
      <t>カイケイ</t>
    </rPh>
    <rPh sb="189" eb="191">
      <t>セイド</t>
    </rPh>
    <rPh sb="191" eb="193">
      <t>ミナオ</t>
    </rPh>
    <rPh sb="199" eb="200">
      <t>ネン</t>
    </rPh>
    <rPh sb="200" eb="202">
      <t>イナイ</t>
    </rPh>
    <rPh sb="203" eb="205">
      <t>ショウカン</t>
    </rPh>
    <rPh sb="207" eb="209">
      <t>キギョウ</t>
    </rPh>
    <rPh sb="209" eb="210">
      <t>サイ</t>
    </rPh>
    <rPh sb="211" eb="213">
      <t>リュウドウ</t>
    </rPh>
    <rPh sb="213" eb="215">
      <t>フサイ</t>
    </rPh>
    <rPh sb="231" eb="233">
      <t>キギョウ</t>
    </rPh>
    <rPh sb="233" eb="234">
      <t>サイ</t>
    </rPh>
    <rPh sb="234" eb="236">
      <t>ザンダカ</t>
    </rPh>
    <rPh sb="236" eb="237">
      <t>タイ</t>
    </rPh>
    <rPh sb="237" eb="239">
      <t>キュウスイ</t>
    </rPh>
    <rPh sb="239" eb="241">
      <t>シュウエキ</t>
    </rPh>
    <rPh sb="241" eb="243">
      <t>ヒリツ</t>
    </rPh>
    <rPh sb="245" eb="247">
      <t>テイカ</t>
    </rPh>
    <rPh sb="247" eb="249">
      <t>ケイコウ</t>
    </rPh>
    <rPh sb="255" eb="257">
      <t>ルイジ</t>
    </rPh>
    <rPh sb="257" eb="259">
      <t>ダンタイ</t>
    </rPh>
    <rPh sb="259" eb="261">
      <t>ヘイキン</t>
    </rPh>
    <rPh sb="265" eb="266">
      <t>バイ</t>
    </rPh>
    <rPh sb="266" eb="268">
      <t>テイド</t>
    </rPh>
    <rPh sb="269" eb="270">
      <t>タカ</t>
    </rPh>
    <rPh sb="271" eb="273">
      <t>ジョウタイ</t>
    </rPh>
    <rPh sb="274" eb="275">
      <t>ツヅ</t>
    </rPh>
    <rPh sb="289" eb="291">
      <t>ヒカク</t>
    </rPh>
    <rPh sb="316" eb="318">
      <t>ジョウキョウ</t>
    </rPh>
    <rPh sb="349" eb="351">
      <t>ルイジ</t>
    </rPh>
    <rPh sb="351" eb="353">
      <t>ダンタイ</t>
    </rPh>
    <rPh sb="415" eb="417">
      <t>キュウスイ</t>
    </rPh>
    <rPh sb="417" eb="419">
      <t>ゲンカ</t>
    </rPh>
    <rPh sb="421" eb="423">
      <t>ルイジ</t>
    </rPh>
    <rPh sb="423" eb="425">
      <t>ダンタイ</t>
    </rPh>
    <rPh sb="425" eb="427">
      <t>ヘイキン</t>
    </rPh>
    <rPh sb="432" eb="433">
      <t>タカ</t>
    </rPh>
    <rPh sb="438" eb="440">
      <t>テイカ</t>
    </rPh>
    <rPh sb="440" eb="442">
      <t>ケイコウ</t>
    </rPh>
    <rPh sb="446" eb="448">
      <t>コンゴ</t>
    </rPh>
    <rPh sb="449" eb="451">
      <t>ヒヨウ</t>
    </rPh>
    <rPh sb="452" eb="454">
      <t>サクゲン</t>
    </rPh>
    <rPh sb="455" eb="456">
      <t>ハカ</t>
    </rPh>
    <rPh sb="465" eb="467">
      <t>シセツ</t>
    </rPh>
    <rPh sb="467" eb="469">
      <t>リヨウ</t>
    </rPh>
    <rPh sb="469" eb="470">
      <t>リツ</t>
    </rPh>
    <rPh sb="472" eb="473">
      <t>ミズ</t>
    </rPh>
    <rPh sb="473" eb="475">
      <t>ジュヨウ</t>
    </rPh>
    <rPh sb="476" eb="478">
      <t>ゲンショウ</t>
    </rPh>
    <rPh sb="480" eb="482">
      <t>テイカ</t>
    </rPh>
    <rPh sb="482" eb="484">
      <t>ケイコウ</t>
    </rPh>
    <rPh sb="489" eb="491">
      <t>テキセツ</t>
    </rPh>
    <rPh sb="492" eb="494">
      <t>キボ</t>
    </rPh>
    <rPh sb="495" eb="497">
      <t>シセツ</t>
    </rPh>
    <rPh sb="497" eb="499">
      <t>コウシン</t>
    </rPh>
    <rPh sb="500" eb="501">
      <t>スス</t>
    </rPh>
    <rPh sb="509" eb="511">
      <t>テイカ</t>
    </rPh>
    <rPh sb="511" eb="513">
      <t>ケイコウ</t>
    </rPh>
    <rPh sb="514" eb="516">
      <t>ハド</t>
    </rPh>
    <rPh sb="528" eb="530">
      <t>ユウシュウ</t>
    </rPh>
    <rPh sb="530" eb="531">
      <t>リツ</t>
    </rPh>
    <rPh sb="533" eb="535">
      <t>ルイジ</t>
    </rPh>
    <rPh sb="535" eb="537">
      <t>ダンタイ</t>
    </rPh>
    <rPh sb="537" eb="539">
      <t>ヘイキン</t>
    </rPh>
    <rPh sb="542" eb="543">
      <t>ヒク</t>
    </rPh>
    <rPh sb="545" eb="547">
      <t>キンネン</t>
    </rPh>
    <rPh sb="548" eb="550">
      <t>アタマウ</t>
    </rPh>
    <rPh sb="551" eb="553">
      <t>ジョウタイ</t>
    </rPh>
    <rPh sb="557" eb="559">
      <t>ロウスイ</t>
    </rPh>
    <rPh sb="563" eb="566">
      <t>ハイスイカン</t>
    </rPh>
    <rPh sb="567" eb="569">
      <t>コウシン</t>
    </rPh>
    <rPh sb="570" eb="571">
      <t>スス</t>
    </rPh>
    <rPh sb="573" eb="575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</si>
</sst>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0.51</c:v>
                </c:pt>
                <c:pt idx="1">
                  <c:v>0.52</c:v>
                </c:pt>
                <c:pt idx="2">
                  <c:v>0.45</c:v>
                </c:pt>
                <c:pt idx="3">
                  <c:v>0.44</c:v>
                </c:pt>
                <c:pt idx="4">
                  <c:v>0.37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23712"/>
        <c:axId val="15554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0.84</c:v>
                </c:pt>
                <c:pt idx="2">
                  <c:v>0.78</c:v>
                </c:pt>
                <c:pt idx="3">
                  <c:v>0.83</c:v>
                </c:pt>
                <c:pt idx="4">
                  <c:v>0.72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23712"/>
        <c:axId val="155542272"/>
      </c:lineChart>
      <c:dateAx>
        <c:axId val="15552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542272"/>
        <c:crosses val="autoZero"/>
        <c:auto val="1"/>
        <c:lblOffset val="100"/>
        <c:baseTimeUnit val="years"/>
      </c:dateAx>
      <c:valAx>
        <c:axId val="15554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523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58.84</c:v>
                </c:pt>
                <c:pt idx="1">
                  <c:v>56.79</c:v>
                </c:pt>
                <c:pt idx="2">
                  <c:v>55.97</c:v>
                </c:pt>
                <c:pt idx="3">
                  <c:v>55.59</c:v>
                </c:pt>
                <c:pt idx="4">
                  <c:v>54.5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887936"/>
        <c:axId val="158889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60.04</c:v>
                </c:pt>
                <c:pt idx="2">
                  <c:v>59.88</c:v>
                </c:pt>
                <c:pt idx="3">
                  <c:v>59.68</c:v>
                </c:pt>
                <c:pt idx="4">
                  <c:v>59.17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87936"/>
        <c:axId val="158889856"/>
      </c:lineChart>
      <c:dateAx>
        <c:axId val="158887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889856"/>
        <c:crosses val="autoZero"/>
        <c:auto val="1"/>
        <c:lblOffset val="100"/>
        <c:baseTimeUnit val="years"/>
      </c:dateAx>
      <c:valAx>
        <c:axId val="158889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887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83.43</c:v>
                </c:pt>
                <c:pt idx="1">
                  <c:v>84.55</c:v>
                </c:pt>
                <c:pt idx="2">
                  <c:v>84.51</c:v>
                </c:pt>
                <c:pt idx="3">
                  <c:v>84.4</c:v>
                </c:pt>
                <c:pt idx="4">
                  <c:v>83.84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07776"/>
        <c:axId val="15892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87.33</c:v>
                </c:pt>
                <c:pt idx="2">
                  <c:v>87.65</c:v>
                </c:pt>
                <c:pt idx="3">
                  <c:v>87.63</c:v>
                </c:pt>
                <c:pt idx="4">
                  <c:v>87.6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07776"/>
        <c:axId val="158926336"/>
      </c:lineChart>
      <c:dateAx>
        <c:axId val="15890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926336"/>
        <c:crosses val="autoZero"/>
        <c:auto val="1"/>
        <c:lblOffset val="100"/>
        <c:baseTimeUnit val="years"/>
      </c:dateAx>
      <c:valAx>
        <c:axId val="15892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90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87.46</c:v>
                </c:pt>
                <c:pt idx="1">
                  <c:v>106.08</c:v>
                </c:pt>
                <c:pt idx="2">
                  <c:v>104.7</c:v>
                </c:pt>
                <c:pt idx="3">
                  <c:v>108.68</c:v>
                </c:pt>
                <c:pt idx="4">
                  <c:v>108.95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64288"/>
        <c:axId val="15557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107.68</c:v>
                </c:pt>
                <c:pt idx="2">
                  <c:v>108.24</c:v>
                </c:pt>
                <c:pt idx="3">
                  <c:v>107.8</c:v>
                </c:pt>
                <c:pt idx="4">
                  <c:v>111.96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64288"/>
        <c:axId val="155570560"/>
      </c:lineChart>
      <c:dateAx>
        <c:axId val="15556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570560"/>
        <c:crosses val="autoZero"/>
        <c:auto val="1"/>
        <c:lblOffset val="100"/>
        <c:baseTimeUnit val="years"/>
      </c:dateAx>
      <c:valAx>
        <c:axId val="155570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56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23.64</c:v>
                </c:pt>
                <c:pt idx="1">
                  <c:v>26.03</c:v>
                </c:pt>
                <c:pt idx="2">
                  <c:v>27.43</c:v>
                </c:pt>
                <c:pt idx="3">
                  <c:v>29.17</c:v>
                </c:pt>
                <c:pt idx="4">
                  <c:v>38.01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70240"/>
        <c:axId val="15738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36.700000000000003</c:v>
                </c:pt>
                <c:pt idx="1">
                  <c:v>37.71</c:v>
                </c:pt>
                <c:pt idx="2">
                  <c:v>38.69</c:v>
                </c:pt>
                <c:pt idx="3">
                  <c:v>39.65</c:v>
                </c:pt>
                <c:pt idx="4">
                  <c:v>45.25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70240"/>
        <c:axId val="157384704"/>
      </c:lineChart>
      <c:dateAx>
        <c:axId val="15737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7384704"/>
        <c:crosses val="autoZero"/>
        <c:auto val="1"/>
        <c:lblOffset val="100"/>
        <c:baseTimeUnit val="years"/>
      </c:dateAx>
      <c:valAx>
        <c:axId val="15738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37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1.57</c:v>
                </c:pt>
                <c:pt idx="1">
                  <c:v>2.44</c:v>
                </c:pt>
                <c:pt idx="2">
                  <c:v>2.23</c:v>
                </c:pt>
                <c:pt idx="3">
                  <c:v>2.75</c:v>
                </c:pt>
                <c:pt idx="4">
                  <c:v>2.58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14912"/>
        <c:axId val="15741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6.92</c:v>
                </c:pt>
                <c:pt idx="1">
                  <c:v>7.67</c:v>
                </c:pt>
                <c:pt idx="2">
                  <c:v>8.4</c:v>
                </c:pt>
                <c:pt idx="3">
                  <c:v>9.7100000000000009</c:v>
                </c:pt>
                <c:pt idx="4">
                  <c:v>10.71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4912"/>
        <c:axId val="157416832"/>
      </c:lineChart>
      <c:dateAx>
        <c:axId val="15741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7416832"/>
        <c:crosses val="autoZero"/>
        <c:auto val="1"/>
        <c:lblOffset val="100"/>
        <c:baseTimeUnit val="years"/>
      </c:dateAx>
      <c:valAx>
        <c:axId val="15741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414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567808"/>
        <c:axId val="15857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4.67</c:v>
                </c:pt>
                <c:pt idx="2">
                  <c:v>4.46</c:v>
                </c:pt>
                <c:pt idx="3">
                  <c:v>4.3899999999999997</c:v>
                </c:pt>
                <c:pt idx="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67808"/>
        <c:axId val="158578176"/>
      </c:lineChart>
      <c:dateAx>
        <c:axId val="15856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578176"/>
        <c:crosses val="autoZero"/>
        <c:auto val="1"/>
        <c:lblOffset val="100"/>
        <c:baseTimeUnit val="years"/>
      </c:dateAx>
      <c:valAx>
        <c:axId val="15857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56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1226.01</c:v>
                </c:pt>
                <c:pt idx="1">
                  <c:v>1161.02</c:v>
                </c:pt>
                <c:pt idx="2">
                  <c:v>1286</c:v>
                </c:pt>
                <c:pt idx="3">
                  <c:v>814.31</c:v>
                </c:pt>
                <c:pt idx="4">
                  <c:v>278.26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12480"/>
        <c:axId val="15861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699.11</c:v>
                </c:pt>
                <c:pt idx="1">
                  <c:v>695.41</c:v>
                </c:pt>
                <c:pt idx="2">
                  <c:v>701</c:v>
                </c:pt>
                <c:pt idx="3">
                  <c:v>739.59</c:v>
                </c:pt>
                <c:pt idx="4">
                  <c:v>335.95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12480"/>
        <c:axId val="158614656"/>
      </c:lineChart>
      <c:dateAx>
        <c:axId val="15861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614656"/>
        <c:crosses val="autoZero"/>
        <c:auto val="1"/>
        <c:lblOffset val="100"/>
        <c:baseTimeUnit val="years"/>
      </c:dateAx>
      <c:valAx>
        <c:axId val="158614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612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1113.26</c:v>
                </c:pt>
                <c:pt idx="1">
                  <c:v>951.61</c:v>
                </c:pt>
                <c:pt idx="2">
                  <c:v>909.8</c:v>
                </c:pt>
                <c:pt idx="3">
                  <c:v>883.59</c:v>
                </c:pt>
                <c:pt idx="4">
                  <c:v>865.23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39232"/>
        <c:axId val="15864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339.69</c:v>
                </c:pt>
                <c:pt idx="1">
                  <c:v>343.45</c:v>
                </c:pt>
                <c:pt idx="2">
                  <c:v>330.99</c:v>
                </c:pt>
                <c:pt idx="3">
                  <c:v>324.08999999999997</c:v>
                </c:pt>
                <c:pt idx="4">
                  <c:v>319.82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39232"/>
        <c:axId val="158641152"/>
      </c:lineChart>
      <c:dateAx>
        <c:axId val="15863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641152"/>
        <c:crosses val="autoZero"/>
        <c:auto val="1"/>
        <c:lblOffset val="100"/>
        <c:baseTimeUnit val="years"/>
      </c:dateAx>
      <c:valAx>
        <c:axId val="158641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63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67.19</c:v>
                </c:pt>
                <c:pt idx="1">
                  <c:v>82.56</c:v>
                </c:pt>
                <c:pt idx="2">
                  <c:v>83.07</c:v>
                </c:pt>
                <c:pt idx="3">
                  <c:v>86.22</c:v>
                </c:pt>
                <c:pt idx="4">
                  <c:v>88.52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96576"/>
        <c:axId val="15869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101.27</c:v>
                </c:pt>
                <c:pt idx="1">
                  <c:v>99.61</c:v>
                </c:pt>
                <c:pt idx="2">
                  <c:v>100.27</c:v>
                </c:pt>
                <c:pt idx="3">
                  <c:v>99.46</c:v>
                </c:pt>
                <c:pt idx="4">
                  <c:v>105.21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96576"/>
        <c:axId val="158698496"/>
      </c:lineChart>
      <c:dateAx>
        <c:axId val="15869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698496"/>
        <c:crosses val="autoZero"/>
        <c:auto val="1"/>
        <c:lblOffset val="100"/>
        <c:baseTimeUnit val="years"/>
      </c:dateAx>
      <c:valAx>
        <c:axId val="15869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696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198.61</c:v>
                </c:pt>
                <c:pt idx="1">
                  <c:v>185.21</c:v>
                </c:pt>
                <c:pt idx="2">
                  <c:v>186.67</c:v>
                </c:pt>
                <c:pt idx="3">
                  <c:v>179.73</c:v>
                </c:pt>
                <c:pt idx="4">
                  <c:v>176.03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20384"/>
        <c:axId val="15872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167.74</c:v>
                </c:pt>
                <c:pt idx="1">
                  <c:v>169.59</c:v>
                </c:pt>
                <c:pt idx="2">
                  <c:v>169.62</c:v>
                </c:pt>
                <c:pt idx="3">
                  <c:v>171.78</c:v>
                </c:pt>
                <c:pt idx="4">
                  <c:v>162.59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20384"/>
        <c:axId val="158722304"/>
      </c:lineChart>
      <c:dateAx>
        <c:axId val="15872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722304"/>
        <c:crosses val="autoZero"/>
        <c:auto val="1"/>
        <c:lblOffset val="100"/>
        <c:baseTimeUnit val="years"/>
      </c:dateAx>
      <c:valAx>
        <c:axId val="15872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720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77" zoomScaleNormal="100" workbookViewId="0">
      <selection activeCell="BK60" sqref="BK60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兵庫県　豊岡市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A4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85749</v>
      </c>
      <c r="AJ8" s="75"/>
      <c r="AK8" s="75"/>
      <c r="AL8" s="75"/>
      <c r="AM8" s="75"/>
      <c r="AN8" s="75"/>
      <c r="AO8" s="75"/>
      <c r="AP8" s="76"/>
      <c r="AQ8" s="57">
        <f>データ!R6</f>
        <v>697.55</v>
      </c>
      <c r="AR8" s="57"/>
      <c r="AS8" s="57"/>
      <c r="AT8" s="57"/>
      <c r="AU8" s="57"/>
      <c r="AV8" s="57"/>
      <c r="AW8" s="57"/>
      <c r="AX8" s="57"/>
      <c r="AY8" s="57">
        <f>データ!S6</f>
        <v>122.93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50.36</v>
      </c>
      <c r="K10" s="57"/>
      <c r="L10" s="57"/>
      <c r="M10" s="57"/>
      <c r="N10" s="57"/>
      <c r="O10" s="57"/>
      <c r="P10" s="57"/>
      <c r="Q10" s="57"/>
      <c r="R10" s="57">
        <f>データ!O6</f>
        <v>99.96</v>
      </c>
      <c r="S10" s="57"/>
      <c r="T10" s="57"/>
      <c r="U10" s="57"/>
      <c r="V10" s="57"/>
      <c r="W10" s="57"/>
      <c r="X10" s="57"/>
      <c r="Y10" s="57"/>
      <c r="Z10" s="65">
        <f>データ!P6</f>
        <v>2635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85207</v>
      </c>
      <c r="AJ10" s="65"/>
      <c r="AK10" s="65"/>
      <c r="AL10" s="65"/>
      <c r="AM10" s="65"/>
      <c r="AN10" s="65"/>
      <c r="AO10" s="65"/>
      <c r="AP10" s="65"/>
      <c r="AQ10" s="57">
        <f>データ!U6</f>
        <v>171.75</v>
      </c>
      <c r="AR10" s="57"/>
      <c r="AS10" s="57"/>
      <c r="AT10" s="57"/>
      <c r="AU10" s="57"/>
      <c r="AV10" s="57"/>
      <c r="AW10" s="57"/>
      <c r="AX10" s="57"/>
      <c r="AY10" s="57">
        <f>データ!V6</f>
        <v>496.11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282090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豊岡市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50.36</v>
      </c>
      <c r="O6" s="32">
        <f t="shared" si="3"/>
        <v>99.96</v>
      </c>
      <c r="P6" s="32">
        <f t="shared" si="3"/>
        <v>2635</v>
      </c>
      <c r="Q6" s="32">
        <f t="shared" si="3"/>
        <v>85749</v>
      </c>
      <c r="R6" s="32">
        <f t="shared" si="3"/>
        <v>697.55</v>
      </c>
      <c r="S6" s="32">
        <f t="shared" si="3"/>
        <v>122.93</v>
      </c>
      <c r="T6" s="32">
        <f t="shared" si="3"/>
        <v>85207</v>
      </c>
      <c r="U6" s="32">
        <f t="shared" si="3"/>
        <v>171.75</v>
      </c>
      <c r="V6" s="32">
        <f t="shared" si="3"/>
        <v>496.11</v>
      </c>
      <c r="W6" s="33">
        <f>IF(W7="",NA(),W7)</f>
        <v>87.46</v>
      </c>
      <c r="X6" s="33">
        <f t="shared" ref="X6:AF6" si="4">IF(X7="",NA(),X7)</f>
        <v>106.08</v>
      </c>
      <c r="Y6" s="33">
        <f t="shared" si="4"/>
        <v>104.7</v>
      </c>
      <c r="Z6" s="33">
        <f t="shared" si="4"/>
        <v>108.68</v>
      </c>
      <c r="AA6" s="33">
        <f t="shared" si="4"/>
        <v>108.95</v>
      </c>
      <c r="AB6" s="33">
        <f t="shared" si="4"/>
        <v>108.89</v>
      </c>
      <c r="AC6" s="33">
        <f t="shared" si="4"/>
        <v>107.68</v>
      </c>
      <c r="AD6" s="33">
        <f t="shared" si="4"/>
        <v>108.24</v>
      </c>
      <c r="AE6" s="33">
        <f t="shared" si="4"/>
        <v>107.8</v>
      </c>
      <c r="AF6" s="33">
        <f t="shared" si="4"/>
        <v>111.96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4.4400000000000004</v>
      </c>
      <c r="AN6" s="33">
        <f t="shared" si="5"/>
        <v>4.67</v>
      </c>
      <c r="AO6" s="33">
        <f t="shared" si="5"/>
        <v>4.46</v>
      </c>
      <c r="AP6" s="33">
        <f t="shared" si="5"/>
        <v>4.3899999999999997</v>
      </c>
      <c r="AQ6" s="33">
        <f t="shared" si="5"/>
        <v>0.41</v>
      </c>
      <c r="AR6" s="32" t="str">
        <f>IF(AR7="","",IF(AR7="-","【-】","【"&amp;SUBSTITUTE(TEXT(AR7,"#,##0.00"),"-","△")&amp;"】"))</f>
        <v>【0.81】</v>
      </c>
      <c r="AS6" s="33">
        <f>IF(AS7="",NA(),AS7)</f>
        <v>1226.01</v>
      </c>
      <c r="AT6" s="33">
        <f t="shared" ref="AT6:BB6" si="6">IF(AT7="",NA(),AT7)</f>
        <v>1161.02</v>
      </c>
      <c r="AU6" s="33">
        <f t="shared" si="6"/>
        <v>1286</v>
      </c>
      <c r="AV6" s="33">
        <f t="shared" si="6"/>
        <v>814.31</v>
      </c>
      <c r="AW6" s="33">
        <f t="shared" si="6"/>
        <v>278.26</v>
      </c>
      <c r="AX6" s="33">
        <f t="shared" si="6"/>
        <v>699.11</v>
      </c>
      <c r="AY6" s="33">
        <f t="shared" si="6"/>
        <v>695.41</v>
      </c>
      <c r="AZ6" s="33">
        <f t="shared" si="6"/>
        <v>701</v>
      </c>
      <c r="BA6" s="33">
        <f t="shared" si="6"/>
        <v>739.59</v>
      </c>
      <c r="BB6" s="33">
        <f t="shared" si="6"/>
        <v>335.95</v>
      </c>
      <c r="BC6" s="32" t="str">
        <f>IF(BC7="","",IF(BC7="-","【-】","【"&amp;SUBSTITUTE(TEXT(BC7,"#,##0.00"),"-","△")&amp;"】"))</f>
        <v>【264.16】</v>
      </c>
      <c r="BD6" s="33">
        <f>IF(BD7="",NA(),BD7)</f>
        <v>1113.26</v>
      </c>
      <c r="BE6" s="33">
        <f t="shared" ref="BE6:BM6" si="7">IF(BE7="",NA(),BE7)</f>
        <v>951.61</v>
      </c>
      <c r="BF6" s="33">
        <f t="shared" si="7"/>
        <v>909.8</v>
      </c>
      <c r="BG6" s="33">
        <f t="shared" si="7"/>
        <v>883.59</v>
      </c>
      <c r="BH6" s="33">
        <f t="shared" si="7"/>
        <v>865.23</v>
      </c>
      <c r="BI6" s="33">
        <f t="shared" si="7"/>
        <v>339.69</v>
      </c>
      <c r="BJ6" s="33">
        <f t="shared" si="7"/>
        <v>343.45</v>
      </c>
      <c r="BK6" s="33">
        <f t="shared" si="7"/>
        <v>330.99</v>
      </c>
      <c r="BL6" s="33">
        <f t="shared" si="7"/>
        <v>324.08999999999997</v>
      </c>
      <c r="BM6" s="33">
        <f t="shared" si="7"/>
        <v>319.82</v>
      </c>
      <c r="BN6" s="32" t="str">
        <f>IF(BN7="","",IF(BN7="-","【-】","【"&amp;SUBSTITUTE(TEXT(BN7,"#,##0.00"),"-","△")&amp;"】"))</f>
        <v>【283.72】</v>
      </c>
      <c r="BO6" s="33">
        <f>IF(BO7="",NA(),BO7)</f>
        <v>67.19</v>
      </c>
      <c r="BP6" s="33">
        <f t="shared" ref="BP6:BX6" si="8">IF(BP7="",NA(),BP7)</f>
        <v>82.56</v>
      </c>
      <c r="BQ6" s="33">
        <f t="shared" si="8"/>
        <v>83.07</v>
      </c>
      <c r="BR6" s="33">
        <f t="shared" si="8"/>
        <v>86.22</v>
      </c>
      <c r="BS6" s="33">
        <f t="shared" si="8"/>
        <v>88.52</v>
      </c>
      <c r="BT6" s="33">
        <f t="shared" si="8"/>
        <v>101.27</v>
      </c>
      <c r="BU6" s="33">
        <f t="shared" si="8"/>
        <v>99.61</v>
      </c>
      <c r="BV6" s="33">
        <f t="shared" si="8"/>
        <v>100.27</v>
      </c>
      <c r="BW6" s="33">
        <f t="shared" si="8"/>
        <v>99.46</v>
      </c>
      <c r="BX6" s="33">
        <f t="shared" si="8"/>
        <v>105.21</v>
      </c>
      <c r="BY6" s="32" t="str">
        <f>IF(BY7="","",IF(BY7="-","【-】","【"&amp;SUBSTITUTE(TEXT(BY7,"#,##0.00"),"-","△")&amp;"】"))</f>
        <v>【104.60】</v>
      </c>
      <c r="BZ6" s="33">
        <f>IF(BZ7="",NA(),BZ7)</f>
        <v>198.61</v>
      </c>
      <c r="CA6" s="33">
        <f t="shared" ref="CA6:CI6" si="9">IF(CA7="",NA(),CA7)</f>
        <v>185.21</v>
      </c>
      <c r="CB6" s="33">
        <f t="shared" si="9"/>
        <v>186.67</v>
      </c>
      <c r="CC6" s="33">
        <f t="shared" si="9"/>
        <v>179.73</v>
      </c>
      <c r="CD6" s="33">
        <f t="shared" si="9"/>
        <v>176.03</v>
      </c>
      <c r="CE6" s="33">
        <f t="shared" si="9"/>
        <v>167.74</v>
      </c>
      <c r="CF6" s="33">
        <f t="shared" si="9"/>
        <v>169.59</v>
      </c>
      <c r="CG6" s="33">
        <f t="shared" si="9"/>
        <v>169.62</v>
      </c>
      <c r="CH6" s="33">
        <f t="shared" si="9"/>
        <v>171.78</v>
      </c>
      <c r="CI6" s="33">
        <f t="shared" si="9"/>
        <v>162.59</v>
      </c>
      <c r="CJ6" s="32" t="str">
        <f>IF(CJ7="","",IF(CJ7="-","【-】","【"&amp;SUBSTITUTE(TEXT(CJ7,"#,##0.00"),"-","△")&amp;"】"))</f>
        <v>【164.21】</v>
      </c>
      <c r="CK6" s="33">
        <f>IF(CK7="",NA(),CK7)</f>
        <v>58.84</v>
      </c>
      <c r="CL6" s="33">
        <f t="shared" ref="CL6:CT6" si="10">IF(CL7="",NA(),CL7)</f>
        <v>56.79</v>
      </c>
      <c r="CM6" s="33">
        <f t="shared" si="10"/>
        <v>55.97</v>
      </c>
      <c r="CN6" s="33">
        <f t="shared" si="10"/>
        <v>55.59</v>
      </c>
      <c r="CO6" s="33">
        <f t="shared" si="10"/>
        <v>54.5</v>
      </c>
      <c r="CP6" s="33">
        <f t="shared" si="10"/>
        <v>60.83</v>
      </c>
      <c r="CQ6" s="33">
        <f t="shared" si="10"/>
        <v>60.04</v>
      </c>
      <c r="CR6" s="33">
        <f t="shared" si="10"/>
        <v>59.88</v>
      </c>
      <c r="CS6" s="33">
        <f t="shared" si="10"/>
        <v>59.68</v>
      </c>
      <c r="CT6" s="33">
        <f t="shared" si="10"/>
        <v>59.17</v>
      </c>
      <c r="CU6" s="32" t="str">
        <f>IF(CU7="","",IF(CU7="-","【-】","【"&amp;SUBSTITUTE(TEXT(CU7,"#,##0.00"),"-","△")&amp;"】"))</f>
        <v>【59.80】</v>
      </c>
      <c r="CV6" s="33">
        <f>IF(CV7="",NA(),CV7)</f>
        <v>83.43</v>
      </c>
      <c r="CW6" s="33">
        <f t="shared" ref="CW6:DE6" si="11">IF(CW7="",NA(),CW7)</f>
        <v>84.55</v>
      </c>
      <c r="CX6" s="33">
        <f t="shared" si="11"/>
        <v>84.51</v>
      </c>
      <c r="CY6" s="33">
        <f t="shared" si="11"/>
        <v>84.4</v>
      </c>
      <c r="CZ6" s="33">
        <f t="shared" si="11"/>
        <v>83.84</v>
      </c>
      <c r="DA6" s="33">
        <f t="shared" si="11"/>
        <v>87.92</v>
      </c>
      <c r="DB6" s="33">
        <f t="shared" si="11"/>
        <v>87.33</v>
      </c>
      <c r="DC6" s="33">
        <f t="shared" si="11"/>
        <v>87.65</v>
      </c>
      <c r="DD6" s="33">
        <f t="shared" si="11"/>
        <v>87.63</v>
      </c>
      <c r="DE6" s="33">
        <f t="shared" si="11"/>
        <v>87.6</v>
      </c>
      <c r="DF6" s="32" t="str">
        <f>IF(DF7="","",IF(DF7="-","【-】","【"&amp;SUBSTITUTE(TEXT(DF7,"#,##0.00"),"-","△")&amp;"】"))</f>
        <v>【89.78】</v>
      </c>
      <c r="DG6" s="33">
        <f>IF(DG7="",NA(),DG7)</f>
        <v>23.64</v>
      </c>
      <c r="DH6" s="33">
        <f t="shared" ref="DH6:DP6" si="12">IF(DH7="",NA(),DH7)</f>
        <v>26.03</v>
      </c>
      <c r="DI6" s="33">
        <f t="shared" si="12"/>
        <v>27.43</v>
      </c>
      <c r="DJ6" s="33">
        <f t="shared" si="12"/>
        <v>29.17</v>
      </c>
      <c r="DK6" s="33">
        <f t="shared" si="12"/>
        <v>38.01</v>
      </c>
      <c r="DL6" s="33">
        <f t="shared" si="12"/>
        <v>36.700000000000003</v>
      </c>
      <c r="DM6" s="33">
        <f t="shared" si="12"/>
        <v>37.71</v>
      </c>
      <c r="DN6" s="33">
        <f t="shared" si="12"/>
        <v>38.69</v>
      </c>
      <c r="DO6" s="33">
        <f t="shared" si="12"/>
        <v>39.65</v>
      </c>
      <c r="DP6" s="33">
        <f t="shared" si="12"/>
        <v>45.25</v>
      </c>
      <c r="DQ6" s="32" t="str">
        <f>IF(DQ7="","",IF(DQ7="-","【-】","【"&amp;SUBSTITUTE(TEXT(DQ7,"#,##0.00"),"-","△")&amp;"】"))</f>
        <v>【46.31】</v>
      </c>
      <c r="DR6" s="33">
        <f>IF(DR7="",NA(),DR7)</f>
        <v>1.57</v>
      </c>
      <c r="DS6" s="33">
        <f t="shared" ref="DS6:EA6" si="13">IF(DS7="",NA(),DS7)</f>
        <v>2.44</v>
      </c>
      <c r="DT6" s="33">
        <f t="shared" si="13"/>
        <v>2.23</v>
      </c>
      <c r="DU6" s="33">
        <f t="shared" si="13"/>
        <v>2.75</v>
      </c>
      <c r="DV6" s="33">
        <f t="shared" si="13"/>
        <v>2.58</v>
      </c>
      <c r="DW6" s="33">
        <f t="shared" si="13"/>
        <v>6.92</v>
      </c>
      <c r="DX6" s="33">
        <f t="shared" si="13"/>
        <v>7.67</v>
      </c>
      <c r="DY6" s="33">
        <f t="shared" si="13"/>
        <v>8.4</v>
      </c>
      <c r="DZ6" s="33">
        <f t="shared" si="13"/>
        <v>9.7100000000000009</v>
      </c>
      <c r="EA6" s="33">
        <f t="shared" si="13"/>
        <v>10.71</v>
      </c>
      <c r="EB6" s="32" t="str">
        <f>IF(EB7="","",IF(EB7="-","【-】","【"&amp;SUBSTITUTE(TEXT(EB7,"#,##0.00"),"-","△")&amp;"】"))</f>
        <v>【12.42】</v>
      </c>
      <c r="EC6" s="33">
        <f>IF(EC7="",NA(),EC7)</f>
        <v>0.51</v>
      </c>
      <c r="ED6" s="33">
        <f t="shared" ref="ED6:EL6" si="14">IF(ED7="",NA(),ED7)</f>
        <v>0.52</v>
      </c>
      <c r="EE6" s="33">
        <f t="shared" si="14"/>
        <v>0.45</v>
      </c>
      <c r="EF6" s="33">
        <f t="shared" si="14"/>
        <v>0.44</v>
      </c>
      <c r="EG6" s="33">
        <f t="shared" si="14"/>
        <v>0.37</v>
      </c>
      <c r="EH6" s="33">
        <f t="shared" si="14"/>
        <v>0.82</v>
      </c>
      <c r="EI6" s="33">
        <f t="shared" si="14"/>
        <v>0.84</v>
      </c>
      <c r="EJ6" s="33">
        <f t="shared" si="14"/>
        <v>0.78</v>
      </c>
      <c r="EK6" s="33">
        <f t="shared" si="14"/>
        <v>0.83</v>
      </c>
      <c r="EL6" s="33">
        <f t="shared" si="14"/>
        <v>0.72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282090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50.36</v>
      </c>
      <c r="O7" s="36">
        <v>99.96</v>
      </c>
      <c r="P7" s="36">
        <v>2635</v>
      </c>
      <c r="Q7" s="36">
        <v>85749</v>
      </c>
      <c r="R7" s="36">
        <v>697.55</v>
      </c>
      <c r="S7" s="36">
        <v>122.93</v>
      </c>
      <c r="T7" s="36">
        <v>85207</v>
      </c>
      <c r="U7" s="36">
        <v>171.75</v>
      </c>
      <c r="V7" s="36">
        <v>496.11</v>
      </c>
      <c r="W7" s="36">
        <v>87.46</v>
      </c>
      <c r="X7" s="36">
        <v>106.08</v>
      </c>
      <c r="Y7" s="36">
        <v>104.7</v>
      </c>
      <c r="Z7" s="36">
        <v>108.68</v>
      </c>
      <c r="AA7" s="36">
        <v>108.95</v>
      </c>
      <c r="AB7" s="36">
        <v>108.89</v>
      </c>
      <c r="AC7" s="36">
        <v>107.68</v>
      </c>
      <c r="AD7" s="36">
        <v>108.24</v>
      </c>
      <c r="AE7" s="36">
        <v>107.8</v>
      </c>
      <c r="AF7" s="36">
        <v>111.96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4.4400000000000004</v>
      </c>
      <c r="AN7" s="36">
        <v>4.67</v>
      </c>
      <c r="AO7" s="36">
        <v>4.46</v>
      </c>
      <c r="AP7" s="36">
        <v>4.3899999999999997</v>
      </c>
      <c r="AQ7" s="36">
        <v>0.41</v>
      </c>
      <c r="AR7" s="36">
        <v>0.81</v>
      </c>
      <c r="AS7" s="36">
        <v>1226.01</v>
      </c>
      <c r="AT7" s="36">
        <v>1161.02</v>
      </c>
      <c r="AU7" s="36">
        <v>1286</v>
      </c>
      <c r="AV7" s="36">
        <v>814.31</v>
      </c>
      <c r="AW7" s="36">
        <v>278.26</v>
      </c>
      <c r="AX7" s="36">
        <v>699.11</v>
      </c>
      <c r="AY7" s="36">
        <v>695.41</v>
      </c>
      <c r="AZ7" s="36">
        <v>701</v>
      </c>
      <c r="BA7" s="36">
        <v>739.59</v>
      </c>
      <c r="BB7" s="36">
        <v>335.95</v>
      </c>
      <c r="BC7" s="36">
        <v>264.16000000000003</v>
      </c>
      <c r="BD7" s="36">
        <v>1113.26</v>
      </c>
      <c r="BE7" s="36">
        <v>951.61</v>
      </c>
      <c r="BF7" s="36">
        <v>909.8</v>
      </c>
      <c r="BG7" s="36">
        <v>883.59</v>
      </c>
      <c r="BH7" s="36">
        <v>865.23</v>
      </c>
      <c r="BI7" s="36">
        <v>339.69</v>
      </c>
      <c r="BJ7" s="36">
        <v>343.45</v>
      </c>
      <c r="BK7" s="36">
        <v>330.99</v>
      </c>
      <c r="BL7" s="36">
        <v>324.08999999999997</v>
      </c>
      <c r="BM7" s="36">
        <v>319.82</v>
      </c>
      <c r="BN7" s="36">
        <v>283.72000000000003</v>
      </c>
      <c r="BO7" s="36">
        <v>67.19</v>
      </c>
      <c r="BP7" s="36">
        <v>82.56</v>
      </c>
      <c r="BQ7" s="36">
        <v>83.07</v>
      </c>
      <c r="BR7" s="36">
        <v>86.22</v>
      </c>
      <c r="BS7" s="36">
        <v>88.52</v>
      </c>
      <c r="BT7" s="36">
        <v>101.27</v>
      </c>
      <c r="BU7" s="36">
        <v>99.61</v>
      </c>
      <c r="BV7" s="36">
        <v>100.27</v>
      </c>
      <c r="BW7" s="36">
        <v>99.46</v>
      </c>
      <c r="BX7" s="36">
        <v>105.21</v>
      </c>
      <c r="BY7" s="36">
        <v>104.6</v>
      </c>
      <c r="BZ7" s="36">
        <v>198.61</v>
      </c>
      <c r="CA7" s="36">
        <v>185.21</v>
      </c>
      <c r="CB7" s="36">
        <v>186.67</v>
      </c>
      <c r="CC7" s="36">
        <v>179.73</v>
      </c>
      <c r="CD7" s="36">
        <v>176.03</v>
      </c>
      <c r="CE7" s="36">
        <v>167.74</v>
      </c>
      <c r="CF7" s="36">
        <v>169.59</v>
      </c>
      <c r="CG7" s="36">
        <v>169.62</v>
      </c>
      <c r="CH7" s="36">
        <v>171.78</v>
      </c>
      <c r="CI7" s="36">
        <v>162.59</v>
      </c>
      <c r="CJ7" s="36">
        <v>164.21</v>
      </c>
      <c r="CK7" s="36">
        <v>58.84</v>
      </c>
      <c r="CL7" s="36">
        <v>56.79</v>
      </c>
      <c r="CM7" s="36">
        <v>55.97</v>
      </c>
      <c r="CN7" s="36">
        <v>55.59</v>
      </c>
      <c r="CO7" s="36">
        <v>54.5</v>
      </c>
      <c r="CP7" s="36">
        <v>60.83</v>
      </c>
      <c r="CQ7" s="36">
        <v>60.04</v>
      </c>
      <c r="CR7" s="36">
        <v>59.88</v>
      </c>
      <c r="CS7" s="36">
        <v>59.68</v>
      </c>
      <c r="CT7" s="36">
        <v>59.17</v>
      </c>
      <c r="CU7" s="36">
        <v>59.8</v>
      </c>
      <c r="CV7" s="36">
        <v>83.43</v>
      </c>
      <c r="CW7" s="36">
        <v>84.55</v>
      </c>
      <c r="CX7" s="36">
        <v>84.51</v>
      </c>
      <c r="CY7" s="36">
        <v>84.4</v>
      </c>
      <c r="CZ7" s="36">
        <v>83.84</v>
      </c>
      <c r="DA7" s="36">
        <v>87.92</v>
      </c>
      <c r="DB7" s="36">
        <v>87.33</v>
      </c>
      <c r="DC7" s="36">
        <v>87.65</v>
      </c>
      <c r="DD7" s="36">
        <v>87.63</v>
      </c>
      <c r="DE7" s="36">
        <v>87.6</v>
      </c>
      <c r="DF7" s="36">
        <v>89.78</v>
      </c>
      <c r="DG7" s="36">
        <v>23.64</v>
      </c>
      <c r="DH7" s="36">
        <v>26.03</v>
      </c>
      <c r="DI7" s="36">
        <v>27.43</v>
      </c>
      <c r="DJ7" s="36">
        <v>29.17</v>
      </c>
      <c r="DK7" s="36">
        <v>38.01</v>
      </c>
      <c r="DL7" s="36">
        <v>36.700000000000003</v>
      </c>
      <c r="DM7" s="36">
        <v>37.71</v>
      </c>
      <c r="DN7" s="36">
        <v>38.69</v>
      </c>
      <c r="DO7" s="36">
        <v>39.65</v>
      </c>
      <c r="DP7" s="36">
        <v>45.25</v>
      </c>
      <c r="DQ7" s="36">
        <v>46.31</v>
      </c>
      <c r="DR7" s="36">
        <v>1.57</v>
      </c>
      <c r="DS7" s="36">
        <v>2.44</v>
      </c>
      <c r="DT7" s="36">
        <v>2.23</v>
      </c>
      <c r="DU7" s="36">
        <v>2.75</v>
      </c>
      <c r="DV7" s="36">
        <v>2.58</v>
      </c>
      <c r="DW7" s="36">
        <v>6.92</v>
      </c>
      <c r="DX7" s="36">
        <v>7.67</v>
      </c>
      <c r="DY7" s="36">
        <v>8.4</v>
      </c>
      <c r="DZ7" s="36">
        <v>9.7100000000000009</v>
      </c>
      <c r="EA7" s="36">
        <v>10.71</v>
      </c>
      <c r="EB7" s="36">
        <v>12.42</v>
      </c>
      <c r="EC7" s="36">
        <v>0.51</v>
      </c>
      <c r="ED7" s="36">
        <v>0.52</v>
      </c>
      <c r="EE7" s="36">
        <v>0.45</v>
      </c>
      <c r="EF7" s="36">
        <v>0.44</v>
      </c>
      <c r="EG7" s="36">
        <v>0.37</v>
      </c>
      <c r="EH7" s="36">
        <v>0.82</v>
      </c>
      <c r="EI7" s="36">
        <v>0.84</v>
      </c>
      <c r="EJ7" s="36">
        <v>0.78</v>
      </c>
      <c r="EK7" s="36">
        <v>0.83</v>
      </c>
      <c r="EL7" s="36">
        <v>0.72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2016-02-24T04:11:13Z</cp:lastPrinted>
  <dcterms:created xsi:type="dcterms:W3CDTF">2016-02-03T07:24:40Z</dcterms:created>
  <dcterms:modified xsi:type="dcterms:W3CDTF">2016-02-24T04:11:21Z</dcterms:modified>
  <cp:category/>
</cp:coreProperties>
</file>