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0523\Desktop\09 相生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<sst xmlns="http://schemas.openxmlformats.org/spreadsheetml/2006/main" count="226" uniqueCount="111">
  <si>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</si>
  <si>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</si>
  <si>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</si>
  <si>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</si>
  <si>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</si>
  <si>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</si>
  <si>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</si>
  <si>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</si>
  <si>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</si>
  <si>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</si>
  <si>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</si>
  <si>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</si>
  <si>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</si>
  <si>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</si>
  <si>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</si>
  <si>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</si>
  <si>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</si>
  <si>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</si>
  <si>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</si>
  <si>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</si>
  <si>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</si>
  <si>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</si>
  <si>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</si>
  <si>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</si>
  <si>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</si>
  <si>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</si>
  <si>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</si>
  <si>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</si>
  <si>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</si>
  <si>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</si>
  <si>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</si>
  <si>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</si>
  <si>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</si>
  <si>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</si>
  <si>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</si>
  <si>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</si>
  <si>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</si>
  <si>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</si>
  <si>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</si>
  <si>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</si>
  <si>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</si>
  <si>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</si>
  <si>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</si>
  <si>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</si>
  <si>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</si>
  <si>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</si>
  <si>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</si>
  <si>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</si>
  <si>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</si>
  <si>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</si>
  <si>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</si>
  <si>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</si>
  <si>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</si>
  <si>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</si>
  <si>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</si>
  <si>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</si>
  <si>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</si>
  <si>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</si>
  <si>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</si>
  <si>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</si>
  <si>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</si>
  <si>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</si>
  <si>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</si>
  <si>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</si>
  <si>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</si>
  <si>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</si>
  <si>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</si>
  <si>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</si>
  <si>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</si>
  <si>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</si>
  <si>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</si>
  <si>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</si>
  <si>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</si>
  <si>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</si>
  <si>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</si>
  <si>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</si>
  <si>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</si>
  <si>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</si>
  <si>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</si>
  <si>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</si>
  <si>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</si>
  <si>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</si>
  <si>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</si>
  <si>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</si>
  <si>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</si>
  <si>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</si>
  <si>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</si>
  <si>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</si>
  <si>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</si>
  <si>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</si>
  <si>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</si>
  <si>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</si>
  <si>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</si>
  <si>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</si>
  <si>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</si>
  <si>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</si>
  <si>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相生市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</si>
  <si>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</si>
  <si>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</si>
  <si>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</si>
  <si>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</si>
  <si>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</si>
  <si>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</si>
  <si>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</si>
  <si>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</si>
  <si>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</si>
  <si>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</si>
  <si>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</si>
  <si>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本事業は事業開始当初から汚水を公共下水道事業の処理場で処理することで、事業の効率性を高め、経費の削減を図っている。
　しかし、人口減少や節水などにより有収水量は減少傾向にある上、人口が点在する地域への整備となったことから企業債償還の費用が大きいため、現状の使用料収入規模ではカバーできず、収益的収支比率が低くなっている。
　また、使用水量の減少を主因とする汚水処理原価の上昇がみられる。類似団体と比較しても利用者からの経費回収率は平均程度といえるが、低下傾向にあり、経営の効率性が鈍る傾向にある。現状では一般会計からの繰り入れによる支援が不可欠な状況となっている。</t>
    <rPh sb="1" eb="2">
      <t>ホン</t>
    </rPh>
    <rPh sb="2" eb="4">
      <t>ジギョウ</t>
    </rPh>
    <rPh sb="5" eb="7">
      <t>ジギョウ</t>
    </rPh>
    <rPh sb="7" eb="9">
      <t>カイシ</t>
    </rPh>
    <rPh sb="9" eb="11">
      <t>トウショ</t>
    </rPh>
    <rPh sb="13" eb="15">
      <t>オスイ</t>
    </rPh>
    <rPh sb="16" eb="18">
      <t>コウキョウ</t>
    </rPh>
    <rPh sb="18" eb="21">
      <t>ゲスイドウ</t>
    </rPh>
    <rPh sb="21" eb="23">
      <t>ジギョウ</t>
    </rPh>
    <rPh sb="24" eb="27">
      <t>ショリジョウ</t>
    </rPh>
    <rPh sb="28" eb="30">
      <t>ショリ</t>
    </rPh>
    <rPh sb="36" eb="38">
      <t>ジギョウ</t>
    </rPh>
    <rPh sb="39" eb="42">
      <t>コウリツセイ</t>
    </rPh>
    <rPh sb="43" eb="44">
      <t>タカ</t>
    </rPh>
    <rPh sb="46" eb="48">
      <t>ケイヒ</t>
    </rPh>
    <rPh sb="49" eb="51">
      <t>サクゲン</t>
    </rPh>
    <rPh sb="52" eb="53">
      <t>ハカ</t>
    </rPh>
    <rPh sb="64" eb="66">
      <t>ジンコウ</t>
    </rPh>
    <rPh sb="66" eb="68">
      <t>ゲンショウ</t>
    </rPh>
    <rPh sb="69" eb="71">
      <t>セッスイ</t>
    </rPh>
    <rPh sb="76" eb="78">
      <t>ユウシュウ</t>
    </rPh>
    <rPh sb="78" eb="80">
      <t>スイリョウ</t>
    </rPh>
    <rPh sb="81" eb="83">
      <t>ゲンショウ</t>
    </rPh>
    <rPh sb="83" eb="85">
      <t>ケイコウ</t>
    </rPh>
    <rPh sb="88" eb="89">
      <t>ウエ</t>
    </rPh>
    <rPh sb="90" eb="92">
      <t>ジンコウ</t>
    </rPh>
    <rPh sb="93" eb="95">
      <t>テンザイ</t>
    </rPh>
    <rPh sb="97" eb="99">
      <t>チイキ</t>
    </rPh>
    <rPh sb="101" eb="103">
      <t>セイビ</t>
    </rPh>
    <rPh sb="111" eb="113">
      <t>キギョウ</t>
    </rPh>
    <rPh sb="113" eb="114">
      <t>サイ</t>
    </rPh>
    <rPh sb="114" eb="116">
      <t>ショウカン</t>
    </rPh>
    <rPh sb="117" eb="119">
      <t>ヒヨウ</t>
    </rPh>
    <rPh sb="120" eb="121">
      <t>オオ</t>
    </rPh>
    <rPh sb="126" eb="128">
      <t>ゲンジョウ</t>
    </rPh>
    <rPh sb="129" eb="131">
      <t>シヨウ</t>
    </rPh>
    <rPh sb="131" eb="132">
      <t>リョウ</t>
    </rPh>
    <rPh sb="132" eb="134">
      <t>シュウニュウ</t>
    </rPh>
    <rPh sb="134" eb="136">
      <t>キボ</t>
    </rPh>
    <rPh sb="145" eb="148">
      <t>シュウエキテキ</t>
    </rPh>
    <rPh sb="148" eb="150">
      <t>シュウシ</t>
    </rPh>
    <rPh sb="150" eb="152">
      <t>ヒリツ</t>
    </rPh>
    <rPh sb="153" eb="154">
      <t>ヒク</t>
    </rPh>
    <rPh sb="166" eb="168">
      <t>シヨウ</t>
    </rPh>
    <rPh sb="168" eb="170">
      <t>スイリョウ</t>
    </rPh>
    <rPh sb="171" eb="173">
      <t>ゲンショウ</t>
    </rPh>
    <rPh sb="174" eb="176">
      <t>シュイン</t>
    </rPh>
    <rPh sb="179" eb="181">
      <t>オスイ</t>
    </rPh>
    <rPh sb="181" eb="183">
      <t>ショリ</t>
    </rPh>
    <rPh sb="183" eb="185">
      <t>ゲンカ</t>
    </rPh>
    <rPh sb="186" eb="188">
      <t>ジョウショウ</t>
    </rPh>
    <rPh sb="194" eb="196">
      <t>ルイジ</t>
    </rPh>
    <rPh sb="196" eb="198">
      <t>ダンタイ</t>
    </rPh>
    <rPh sb="199" eb="201">
      <t>ヒカク</t>
    </rPh>
    <rPh sb="204" eb="207">
      <t>リヨウシャ</t>
    </rPh>
    <rPh sb="210" eb="212">
      <t>ケイヒ</t>
    </rPh>
    <rPh sb="212" eb="214">
      <t>カイシュウ</t>
    </rPh>
    <rPh sb="214" eb="215">
      <t>リツ</t>
    </rPh>
    <rPh sb="216" eb="218">
      <t>ヘイキン</t>
    </rPh>
    <rPh sb="218" eb="220">
      <t>テイド</t>
    </rPh>
    <rPh sb="226" eb="228">
      <t>テイカ</t>
    </rPh>
    <rPh sb="228" eb="230">
      <t>ケイコウ</t>
    </rPh>
    <rPh sb="234" eb="236">
      <t>ケイエイ</t>
    </rPh>
    <rPh sb="237" eb="240">
      <t>コウリツセイ</t>
    </rPh>
    <rPh sb="241" eb="242">
      <t>ニブ</t>
    </rPh>
    <rPh sb="243" eb="245">
      <t>ケイコウ</t>
    </rPh>
    <rPh sb="249" eb="251">
      <t>ゲンジョウ</t>
    </rPh>
    <rPh sb="253" eb="255">
      <t>イッパン</t>
    </rPh>
    <rPh sb="255" eb="257">
      <t>カイケイ</t>
    </rPh>
    <rPh sb="260" eb="261">
      <t>ク</t>
    </rPh>
    <rPh sb="262" eb="263">
      <t>イ</t>
    </rPh>
    <rPh sb="267" eb="269">
      <t>シエン</t>
    </rPh>
    <rPh sb="270" eb="273">
      <t>フカケツ</t>
    </rPh>
    <rPh sb="274" eb="276">
      <t>ジョウキョウ</t>
    </rPh>
    <phoneticPr fontId="4"/>
  </si>
  <si>
    <t>　本事業は管渠のみの保有であるが、管渠の耐用年数を勘案すると、現状の経過年数では直ちに老朽化による更新は必要ではないと考えられるため、当面は適正な維持管理を継続していく。</t>
    <rPh sb="1" eb="2">
      <t>ホン</t>
    </rPh>
    <rPh sb="2" eb="4">
      <t>ジギョウ</t>
    </rPh>
    <rPh sb="5" eb="7">
      <t>カンキョ</t>
    </rPh>
    <rPh sb="10" eb="12">
      <t>ホユウ</t>
    </rPh>
    <rPh sb="17" eb="19">
      <t>カンキョ</t>
    </rPh>
    <rPh sb="20" eb="22">
      <t>タイヨウ</t>
    </rPh>
    <rPh sb="22" eb="24">
      <t>ネンスウ</t>
    </rPh>
    <rPh sb="25" eb="27">
      <t>カンアン</t>
    </rPh>
    <rPh sb="31" eb="33">
      <t>ゲンジョウ</t>
    </rPh>
    <rPh sb="34" eb="36">
      <t>ケイカ</t>
    </rPh>
    <rPh sb="36" eb="38">
      <t>ネンスウ</t>
    </rPh>
    <rPh sb="40" eb="41">
      <t>タダ</t>
    </rPh>
    <rPh sb="43" eb="46">
      <t>ロウキュウカ</t>
    </rPh>
    <rPh sb="49" eb="51">
      <t>コウシン</t>
    </rPh>
    <rPh sb="52" eb="54">
      <t>ヒツヨウ</t>
    </rPh>
    <rPh sb="59" eb="60">
      <t>カンガ</t>
    </rPh>
    <rPh sb="67" eb="69">
      <t>トウメン</t>
    </rPh>
    <rPh sb="70" eb="72">
      <t>テキセイ</t>
    </rPh>
    <rPh sb="73" eb="75">
      <t>イジ</t>
    </rPh>
    <rPh sb="75" eb="77">
      <t>カンリ</t>
    </rPh>
    <rPh sb="78" eb="80">
      <t>ケイゾク</t>
    </rPh>
    <phoneticPr fontId="4"/>
  </si>
  <si>
    <t>　水洗化率が９５％と概ね普及している状況であり、今後の大幅な利用増は見込めない中、将来の更新費用の確保を含め、使用料体系の検討を含めた経営改善の取り組みを続けていく必要がある。この際には公共下水道事業と一体的に運用している状況からも、両事業一括で検討していく必要があると考えられる。</t>
    <rPh sb="1" eb="4">
      <t>スイセンカ</t>
    </rPh>
    <rPh sb="4" eb="5">
      <t>リツ</t>
    </rPh>
    <rPh sb="10" eb="11">
      <t>オオム</t>
    </rPh>
    <rPh sb="12" eb="14">
      <t>フキュウ</t>
    </rPh>
    <rPh sb="18" eb="20">
      <t>ジョウキョウ</t>
    </rPh>
    <rPh sb="24" eb="26">
      <t>コンゴ</t>
    </rPh>
    <rPh sb="27" eb="29">
      <t>オオハバ</t>
    </rPh>
    <rPh sb="30" eb="32">
      <t>リヨウ</t>
    </rPh>
    <rPh sb="32" eb="33">
      <t>ゾウ</t>
    </rPh>
    <rPh sb="34" eb="36">
      <t>ミコ</t>
    </rPh>
    <rPh sb="39" eb="40">
      <t>ナカ</t>
    </rPh>
    <rPh sb="41" eb="43">
      <t>ショウライ</t>
    </rPh>
    <rPh sb="44" eb="46">
      <t>コウシン</t>
    </rPh>
    <rPh sb="46" eb="48">
      <t>ヒヨウ</t>
    </rPh>
    <rPh sb="49" eb="51">
      <t>カクホ</t>
    </rPh>
    <rPh sb="52" eb="53">
      <t>フク</t>
    </rPh>
    <rPh sb="55" eb="58">
      <t>シヨウリョウ</t>
    </rPh>
    <rPh sb="58" eb="60">
      <t>タイケイ</t>
    </rPh>
    <rPh sb="61" eb="63">
      <t>ケントウ</t>
    </rPh>
    <rPh sb="64" eb="65">
      <t>フク</t>
    </rPh>
    <rPh sb="67" eb="69">
      <t>ケイエイ</t>
    </rPh>
    <rPh sb="69" eb="71">
      <t>カイゼン</t>
    </rPh>
    <rPh sb="72" eb="73">
      <t>ト</t>
    </rPh>
    <rPh sb="74" eb="75">
      <t>ク</t>
    </rPh>
    <rPh sb="77" eb="78">
      <t>ツヅ</t>
    </rPh>
    <rPh sb="82" eb="84">
      <t>ヒツヨウ</t>
    </rPh>
    <rPh sb="90" eb="91">
      <t>サイ</t>
    </rPh>
    <rPh sb="93" eb="95">
      <t>コウキョウ</t>
    </rPh>
    <rPh sb="95" eb="98">
      <t>ゲスイドウ</t>
    </rPh>
    <rPh sb="98" eb="100">
      <t>ジギョウ</t>
    </rPh>
    <rPh sb="101" eb="104">
      <t>イッタイテキ</t>
    </rPh>
    <rPh sb="105" eb="107">
      <t>ウンヨウ</t>
    </rPh>
    <rPh sb="111" eb="113">
      <t>ジョウキョウ</t>
    </rPh>
    <rPh sb="117" eb="118">
      <t>リョウ</t>
    </rPh>
    <rPh sb="118" eb="120">
      <t>ジギョウ</t>
    </rPh>
    <rPh sb="120" eb="122">
      <t>イッカツ</t>
    </rPh>
    <rPh sb="123" eb="125">
      <t>ケントウ</t>
    </rPh>
    <rPh sb="129" eb="131">
      <t>ヒツヨウ</t>
    </rPh>
    <rPh sb="135" eb="13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</si>
</sst>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7906656"/>
        <c:axId val="12790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27906656"/>
        <c:axId val="127907040"/>
      </c:lineChart>
      <c:dateAx>
        <c:axId val="127906656"/>
        <c:scaling>
          <c:orientation val="minMax"/>
        </c:scaling>
        <c:delete val="1"/>
        <c:axPos val="b"/>
        <c:numFmt formatCode="ge" sourceLinked="1"/>
        <c:majorTickMark val="none"/>
        <c:minorTickMark val="none"/>
        <c:tickLblPos val="none"/>
        <c:crossAx val="127907040"/>
        <c:crosses val="autoZero"/>
        <c:auto val="1"/>
        <c:lblOffset val="100"/>
        <c:baseTimeUnit val="years"/>
      </c:dateAx>
      <c:valAx>
        <c:axId val="12790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0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2524416"/>
        <c:axId val="190942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92524416"/>
        <c:axId val="190942776"/>
      </c:lineChart>
      <c:dateAx>
        <c:axId val="192524416"/>
        <c:scaling>
          <c:orientation val="minMax"/>
        </c:scaling>
        <c:delete val="1"/>
        <c:axPos val="b"/>
        <c:numFmt formatCode="ge" sourceLinked="1"/>
        <c:majorTickMark val="none"/>
        <c:minorTickMark val="none"/>
        <c:tickLblPos val="none"/>
        <c:crossAx val="190942776"/>
        <c:crosses val="autoZero"/>
        <c:auto val="1"/>
        <c:lblOffset val="100"/>
        <c:baseTimeUnit val="years"/>
      </c:dateAx>
      <c:valAx>
        <c:axId val="19094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52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95.34</c:v>
                </c:pt>
                <c:pt idx="1">
                  <c:v>96.31</c:v>
                </c:pt>
                <c:pt idx="2">
                  <c:v>96.13</c:v>
                </c:pt>
                <c:pt idx="3">
                  <c:v>95.39</c:v>
                </c:pt>
                <c:pt idx="4">
                  <c:v>94.31</c:v>
                </c:pt>
              </c:numCache>
            </c:numRef>
          </c:val>
        </c:ser>
        <c:dLbls>
          <c:showLegendKey val="0"/>
          <c:showVal val="0"/>
          <c:showCatName val="0"/>
          <c:showSerName val="0"/>
          <c:showPercent val="0"/>
          <c:showBubbleSize val="0"/>
        </c:dLbls>
        <c:gapWidth val="150"/>
        <c:axId val="190941600"/>
        <c:axId val="19278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90941600"/>
        <c:axId val="192783160"/>
      </c:lineChart>
      <c:dateAx>
        <c:axId val="190941600"/>
        <c:scaling>
          <c:orientation val="minMax"/>
        </c:scaling>
        <c:delete val="1"/>
        <c:axPos val="b"/>
        <c:numFmt formatCode="ge" sourceLinked="1"/>
        <c:majorTickMark val="none"/>
        <c:minorTickMark val="none"/>
        <c:tickLblPos val="none"/>
        <c:crossAx val="192783160"/>
        <c:crosses val="autoZero"/>
        <c:auto val="1"/>
        <c:lblOffset val="100"/>
        <c:baseTimeUnit val="years"/>
      </c:dateAx>
      <c:valAx>
        <c:axId val="19278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94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54.97</c:v>
                </c:pt>
                <c:pt idx="1">
                  <c:v>53.14</c:v>
                </c:pt>
                <c:pt idx="2">
                  <c:v>51.15</c:v>
                </c:pt>
                <c:pt idx="3">
                  <c:v>48.5</c:v>
                </c:pt>
                <c:pt idx="4">
                  <c:v>45.96</c:v>
                </c:pt>
              </c:numCache>
            </c:numRef>
          </c:val>
        </c:ser>
        <c:dLbls>
          <c:showLegendKey val="0"/>
          <c:showVal val="0"/>
          <c:showCatName val="0"/>
          <c:showSerName val="0"/>
          <c:showPercent val="0"/>
          <c:showBubbleSize val="0"/>
        </c:dLbls>
        <c:gapWidth val="150"/>
        <c:axId val="191458176"/>
        <c:axId val="19145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1458176"/>
        <c:axId val="191458560"/>
      </c:lineChart>
      <c:dateAx>
        <c:axId val="191458176"/>
        <c:scaling>
          <c:orientation val="minMax"/>
        </c:scaling>
        <c:delete val="1"/>
        <c:axPos val="b"/>
        <c:numFmt formatCode="ge" sourceLinked="1"/>
        <c:majorTickMark val="none"/>
        <c:minorTickMark val="none"/>
        <c:tickLblPos val="none"/>
        <c:crossAx val="191458560"/>
        <c:crosses val="autoZero"/>
        <c:auto val="1"/>
        <c:lblOffset val="100"/>
        <c:baseTimeUnit val="years"/>
      </c:dateAx>
      <c:valAx>
        <c:axId val="1914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4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2223352"/>
        <c:axId val="192223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2223352"/>
        <c:axId val="192223736"/>
      </c:lineChart>
      <c:dateAx>
        <c:axId val="192223352"/>
        <c:scaling>
          <c:orientation val="minMax"/>
        </c:scaling>
        <c:delete val="1"/>
        <c:axPos val="b"/>
        <c:numFmt formatCode="ge" sourceLinked="1"/>
        <c:majorTickMark val="none"/>
        <c:minorTickMark val="none"/>
        <c:tickLblPos val="none"/>
        <c:crossAx val="192223736"/>
        <c:crosses val="autoZero"/>
        <c:auto val="1"/>
        <c:lblOffset val="100"/>
        <c:baseTimeUnit val="years"/>
      </c:dateAx>
      <c:valAx>
        <c:axId val="19222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22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2204248"/>
        <c:axId val="19094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2204248"/>
        <c:axId val="190940424"/>
      </c:lineChart>
      <c:dateAx>
        <c:axId val="192204248"/>
        <c:scaling>
          <c:orientation val="minMax"/>
        </c:scaling>
        <c:delete val="1"/>
        <c:axPos val="b"/>
        <c:numFmt formatCode="ge" sourceLinked="1"/>
        <c:majorTickMark val="none"/>
        <c:minorTickMark val="none"/>
        <c:tickLblPos val="none"/>
        <c:crossAx val="190940424"/>
        <c:crosses val="autoZero"/>
        <c:auto val="1"/>
        <c:lblOffset val="100"/>
        <c:baseTimeUnit val="years"/>
      </c:dateAx>
      <c:valAx>
        <c:axId val="19094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20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0943168"/>
        <c:axId val="19234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0943168"/>
        <c:axId val="192349488"/>
      </c:lineChart>
      <c:dateAx>
        <c:axId val="190943168"/>
        <c:scaling>
          <c:orientation val="minMax"/>
        </c:scaling>
        <c:delete val="1"/>
        <c:axPos val="b"/>
        <c:numFmt formatCode="ge" sourceLinked="1"/>
        <c:majorTickMark val="none"/>
        <c:minorTickMark val="none"/>
        <c:tickLblPos val="none"/>
        <c:crossAx val="192349488"/>
        <c:crosses val="autoZero"/>
        <c:auto val="1"/>
        <c:lblOffset val="100"/>
        <c:baseTimeUnit val="years"/>
      </c:dateAx>
      <c:valAx>
        <c:axId val="19234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94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2351056"/>
        <c:axId val="192351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2351056"/>
        <c:axId val="192351448"/>
      </c:lineChart>
      <c:dateAx>
        <c:axId val="192351056"/>
        <c:scaling>
          <c:orientation val="minMax"/>
        </c:scaling>
        <c:delete val="1"/>
        <c:axPos val="b"/>
        <c:numFmt formatCode="ge" sourceLinked="1"/>
        <c:majorTickMark val="none"/>
        <c:minorTickMark val="none"/>
        <c:tickLblPos val="none"/>
        <c:crossAx val="192351448"/>
        <c:crosses val="autoZero"/>
        <c:auto val="1"/>
        <c:lblOffset val="100"/>
        <c:baseTimeUnit val="years"/>
      </c:dateAx>
      <c:valAx>
        <c:axId val="19235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35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1558.92</c:v>
                </c:pt>
                <c:pt idx="1">
                  <c:v>1605</c:v>
                </c:pt>
                <c:pt idx="2">
                  <c:v>1477.51</c:v>
                </c:pt>
                <c:pt idx="3">
                  <c:v>1384.47</c:v>
                </c:pt>
                <c:pt idx="4">
                  <c:v>1257.6600000000001</c:v>
                </c:pt>
              </c:numCache>
            </c:numRef>
          </c:val>
        </c:ser>
        <c:dLbls>
          <c:showLegendKey val="0"/>
          <c:showVal val="0"/>
          <c:showCatName val="0"/>
          <c:showSerName val="0"/>
          <c:showPercent val="0"/>
          <c:showBubbleSize val="0"/>
        </c:dLbls>
        <c:gapWidth val="150"/>
        <c:axId val="192352624"/>
        <c:axId val="19235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92352624"/>
        <c:axId val="192353016"/>
      </c:lineChart>
      <c:dateAx>
        <c:axId val="192352624"/>
        <c:scaling>
          <c:orientation val="minMax"/>
        </c:scaling>
        <c:delete val="1"/>
        <c:axPos val="b"/>
        <c:numFmt formatCode="ge" sourceLinked="1"/>
        <c:majorTickMark val="none"/>
        <c:minorTickMark val="none"/>
        <c:tickLblPos val="none"/>
        <c:crossAx val="192353016"/>
        <c:crosses val="autoZero"/>
        <c:auto val="1"/>
        <c:lblOffset val="100"/>
        <c:baseTimeUnit val="years"/>
      </c:dateAx>
      <c:valAx>
        <c:axId val="19235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35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66.81</c:v>
                </c:pt>
                <c:pt idx="1">
                  <c:v>66.31</c:v>
                </c:pt>
                <c:pt idx="2">
                  <c:v>66.540000000000006</c:v>
                </c:pt>
                <c:pt idx="3">
                  <c:v>65.599999999999994</c:v>
                </c:pt>
                <c:pt idx="4">
                  <c:v>65.11</c:v>
                </c:pt>
              </c:numCache>
            </c:numRef>
          </c:val>
        </c:ser>
        <c:dLbls>
          <c:showLegendKey val="0"/>
          <c:showVal val="0"/>
          <c:showCatName val="0"/>
          <c:showSerName val="0"/>
          <c:showPercent val="0"/>
          <c:showBubbleSize val="0"/>
        </c:dLbls>
        <c:gapWidth val="150"/>
        <c:axId val="192350664"/>
        <c:axId val="19252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92350664"/>
        <c:axId val="192521672"/>
      </c:lineChart>
      <c:dateAx>
        <c:axId val="192350664"/>
        <c:scaling>
          <c:orientation val="minMax"/>
        </c:scaling>
        <c:delete val="1"/>
        <c:axPos val="b"/>
        <c:numFmt formatCode="ge" sourceLinked="1"/>
        <c:majorTickMark val="none"/>
        <c:minorTickMark val="none"/>
        <c:tickLblPos val="none"/>
        <c:crossAx val="192521672"/>
        <c:crosses val="autoZero"/>
        <c:auto val="1"/>
        <c:lblOffset val="100"/>
        <c:baseTimeUnit val="years"/>
      </c:dateAx>
      <c:valAx>
        <c:axId val="19252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35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268.76</c:v>
                </c:pt>
                <c:pt idx="1">
                  <c:v>271.55</c:v>
                </c:pt>
                <c:pt idx="2">
                  <c:v>273.72000000000003</c:v>
                </c:pt>
                <c:pt idx="3">
                  <c:v>278.99</c:v>
                </c:pt>
                <c:pt idx="4">
                  <c:v>286.54000000000002</c:v>
                </c:pt>
              </c:numCache>
            </c:numRef>
          </c:val>
        </c:ser>
        <c:dLbls>
          <c:showLegendKey val="0"/>
          <c:showVal val="0"/>
          <c:showCatName val="0"/>
          <c:showSerName val="0"/>
          <c:showPercent val="0"/>
          <c:showBubbleSize val="0"/>
        </c:dLbls>
        <c:gapWidth val="150"/>
        <c:axId val="192522848"/>
        <c:axId val="192523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92522848"/>
        <c:axId val="192523240"/>
      </c:lineChart>
      <c:dateAx>
        <c:axId val="192522848"/>
        <c:scaling>
          <c:orientation val="minMax"/>
        </c:scaling>
        <c:delete val="1"/>
        <c:axPos val="b"/>
        <c:numFmt formatCode="ge" sourceLinked="1"/>
        <c:majorTickMark val="none"/>
        <c:minorTickMark val="none"/>
        <c:tickLblPos val="none"/>
        <c:crossAx val="192523240"/>
        <c:crosses val="autoZero"/>
        <c:auto val="1"/>
        <c:lblOffset val="100"/>
        <c:baseTimeUnit val="years"/>
      </c:dateAx>
      <c:valAx>
        <c:axId val="19252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52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Q58" zoomScaleNormal="100" workbookViewId="0">
      <selection activeCell="CF70" sqref="CF7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相生市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30660</v>
      </c>
      <c r="AM8" s="64"/>
      <c r="AN8" s="64"/>
      <c r="AO8" s="64"/>
      <c r="AP8" s="64"/>
      <c r="AQ8" s="64"/>
      <c r="AR8" s="64"/>
      <c r="AS8" s="64"/>
      <c r="AT8" s="63">
        <f>データ!S6</f>
        <v>90.4</v>
      </c>
      <c r="AU8" s="63"/>
      <c r="AV8" s="63"/>
      <c r="AW8" s="63"/>
      <c r="AX8" s="63"/>
      <c r="AY8" s="63"/>
      <c r="AZ8" s="63"/>
      <c r="BA8" s="63"/>
      <c r="BB8" s="63">
        <f>データ!T6</f>
        <v>339.16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1.96</v>
      </c>
      <c r="Q10" s="63"/>
      <c r="R10" s="63"/>
      <c r="S10" s="63"/>
      <c r="T10" s="63"/>
      <c r="U10" s="63"/>
      <c r="V10" s="63"/>
      <c r="W10" s="63">
        <f>データ!P6</f>
        <v>100</v>
      </c>
      <c r="X10" s="63"/>
      <c r="Y10" s="63"/>
      <c r="Z10" s="63"/>
      <c r="AA10" s="63"/>
      <c r="AB10" s="63"/>
      <c r="AC10" s="63"/>
      <c r="AD10" s="64">
        <f>データ!Q6</f>
        <v>2869</v>
      </c>
      <c r="AE10" s="64"/>
      <c r="AF10" s="64"/>
      <c r="AG10" s="64"/>
      <c r="AH10" s="64"/>
      <c r="AI10" s="64"/>
      <c r="AJ10" s="64"/>
      <c r="AK10" s="2"/>
      <c r="AL10" s="64">
        <f>データ!U6</f>
        <v>598</v>
      </c>
      <c r="AM10" s="64"/>
      <c r="AN10" s="64"/>
      <c r="AO10" s="64"/>
      <c r="AP10" s="64"/>
      <c r="AQ10" s="64"/>
      <c r="AR10" s="64"/>
      <c r="AS10" s="64"/>
      <c r="AT10" s="63">
        <f>データ!V6</f>
        <v>0.48</v>
      </c>
      <c r="AU10" s="63"/>
      <c r="AV10" s="63"/>
      <c r="AW10" s="63"/>
      <c r="AX10" s="63"/>
      <c r="AY10" s="63"/>
      <c r="AZ10" s="63"/>
      <c r="BA10" s="63"/>
      <c r="BB10" s="63">
        <f>データ!W6</f>
        <v>1245.83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282081</v>
      </c>
      <c r="D6" s="31">
        <f t="shared" si="3"/>
        <v>47</v>
      </c>
      <c r="E6" s="31">
        <f t="shared" si="3"/>
        <v>17</v>
      </c>
      <c r="F6" s="31">
        <f t="shared" si="3"/>
        <v>4</v>
      </c>
      <c r="G6" s="31">
        <f t="shared" si="3"/>
        <v>0</v>
      </c>
      <c r="H6" s="31" t="str">
        <f t="shared" si="3"/>
        <v>兵庫県　相生市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1.96</v>
      </c>
      <c r="P6" s="32">
        <f t="shared" si="3"/>
        <v>100</v>
      </c>
      <c r="Q6" s="32">
        <f t="shared" si="3"/>
        <v>2869</v>
      </c>
      <c r="R6" s="32">
        <f t="shared" si="3"/>
        <v>30660</v>
      </c>
      <c r="S6" s="32">
        <f t="shared" si="3"/>
        <v>90.4</v>
      </c>
      <c r="T6" s="32">
        <f t="shared" si="3"/>
        <v>339.16</v>
      </c>
      <c r="U6" s="32">
        <f t="shared" si="3"/>
        <v>598</v>
      </c>
      <c r="V6" s="32">
        <f t="shared" si="3"/>
        <v>0.48</v>
      </c>
      <c r="W6" s="32">
        <f t="shared" si="3"/>
        <v>1245.83</v>
      </c>
      <c r="X6" s="33">
        <f>IF(X7="",NA(),X7)</f>
        <v>54.97</v>
      </c>
      <c r="Y6" s="33">
        <f t="shared" ref="Y6:AG6" si="4">IF(Y7="",NA(),Y7)</f>
        <v>53.14</v>
      </c>
      <c r="Z6" s="33">
        <f t="shared" si="4"/>
        <v>51.15</v>
      </c>
      <c r="AA6" s="33">
        <f t="shared" si="4"/>
        <v>48.5</v>
      </c>
      <c r="AB6" s="33">
        <f t="shared" si="4"/>
        <v>45.96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1558.92</v>
      </c>
      <c r="BF6" s="33">
        <f t="shared" ref="BF6:BN6" si="7">IF(BF7="",NA(),BF7)</f>
        <v>1605</v>
      </c>
      <c r="BG6" s="33">
        <f t="shared" si="7"/>
        <v>1477.51</v>
      </c>
      <c r="BH6" s="33">
        <f t="shared" si="7"/>
        <v>1384.47</v>
      </c>
      <c r="BI6" s="33">
        <f t="shared" si="7"/>
        <v>1257.6600000000001</v>
      </c>
      <c r="BJ6" s="33">
        <f t="shared" si="7"/>
        <v>1812.65</v>
      </c>
      <c r="BK6" s="33">
        <f t="shared" si="7"/>
        <v>1764.87</v>
      </c>
      <c r="BL6" s="33">
        <f t="shared" si="7"/>
        <v>1622.51</v>
      </c>
      <c r="BM6" s="33">
        <f t="shared" si="7"/>
        <v>1569.13</v>
      </c>
      <c r="BN6" s="33">
        <f t="shared" si="7"/>
        <v>1436</v>
      </c>
      <c r="BO6" s="32" t="str">
        <f>IF(BO7="","",IF(BO7="-","【-】","【"&amp;SUBSTITUTE(TEXT(BO7,"#,##0.00"),"-","△")&amp;"】"))</f>
        <v>【1,479.31】</v>
      </c>
      <c r="BP6" s="33">
        <f>IF(BP7="",NA(),BP7)</f>
        <v>66.81</v>
      </c>
      <c r="BQ6" s="33">
        <f t="shared" ref="BQ6:BY6" si="8">IF(BQ7="",NA(),BQ7)</f>
        <v>66.31</v>
      </c>
      <c r="BR6" s="33">
        <f t="shared" si="8"/>
        <v>66.540000000000006</v>
      </c>
      <c r="BS6" s="33">
        <f t="shared" si="8"/>
        <v>65.599999999999994</v>
      </c>
      <c r="BT6" s="33">
        <f t="shared" si="8"/>
        <v>65.11</v>
      </c>
      <c r="BU6" s="33">
        <f t="shared" si="8"/>
        <v>59.35</v>
      </c>
      <c r="BV6" s="33">
        <f t="shared" si="8"/>
        <v>60.75</v>
      </c>
      <c r="BW6" s="33">
        <f t="shared" si="8"/>
        <v>62.83</v>
      </c>
      <c r="BX6" s="33">
        <f t="shared" si="8"/>
        <v>64.63</v>
      </c>
      <c r="BY6" s="33">
        <f t="shared" si="8"/>
        <v>66.56</v>
      </c>
      <c r="BZ6" s="32" t="str">
        <f>IF(BZ7="","",IF(BZ7="-","【-】","【"&amp;SUBSTITUTE(TEXT(BZ7,"#,##0.00"),"-","△")&amp;"】"))</f>
        <v>【63.50】</v>
      </c>
      <c r="CA6" s="33">
        <f>IF(CA7="",NA(),CA7)</f>
        <v>268.76</v>
      </c>
      <c r="CB6" s="33">
        <f t="shared" ref="CB6:CJ6" si="9">IF(CB7="",NA(),CB7)</f>
        <v>271.55</v>
      </c>
      <c r="CC6" s="33">
        <f t="shared" si="9"/>
        <v>273.72000000000003</v>
      </c>
      <c r="CD6" s="33">
        <f t="shared" si="9"/>
        <v>278.99</v>
      </c>
      <c r="CE6" s="33">
        <f t="shared" si="9"/>
        <v>286.54000000000002</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95.34</v>
      </c>
      <c r="CX6" s="33">
        <f t="shared" ref="CX6:DF6" si="11">IF(CX7="",NA(),CX7)</f>
        <v>96.31</v>
      </c>
      <c r="CY6" s="33">
        <f t="shared" si="11"/>
        <v>96.13</v>
      </c>
      <c r="CZ6" s="33">
        <f t="shared" si="11"/>
        <v>95.39</v>
      </c>
      <c r="DA6" s="33">
        <f t="shared" si="11"/>
        <v>94.31</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282081</v>
      </c>
      <c r="D7" s="35">
        <v>47</v>
      </c>
      <c r="E7" s="35">
        <v>17</v>
      </c>
      <c r="F7" s="35">
        <v>4</v>
      </c>
      <c r="G7" s="35">
        <v>0</v>
      </c>
      <c r="H7" s="35" t="s">
        <v>96</v>
      </c>
      <c r="I7" s="35" t="s">
        <v>97</v>
      </c>
      <c r="J7" s="35" t="s">
        <v>98</v>
      </c>
      <c r="K7" s="35" t="s">
        <v>99</v>
      </c>
      <c r="L7" s="35" t="s">
        <v>100</v>
      </c>
      <c r="M7" s="36" t="s">
        <v>101</v>
      </c>
      <c r="N7" s="36" t="s">
        <v>102</v>
      </c>
      <c r="O7" s="36">
        <v>1.96</v>
      </c>
      <c r="P7" s="36">
        <v>100</v>
      </c>
      <c r="Q7" s="36">
        <v>2869</v>
      </c>
      <c r="R7" s="36">
        <v>30660</v>
      </c>
      <c r="S7" s="36">
        <v>90.4</v>
      </c>
      <c r="T7" s="36">
        <v>339.16</v>
      </c>
      <c r="U7" s="36">
        <v>598</v>
      </c>
      <c r="V7" s="36">
        <v>0.48</v>
      </c>
      <c r="W7" s="36">
        <v>1245.83</v>
      </c>
      <c r="X7" s="36">
        <v>54.97</v>
      </c>
      <c r="Y7" s="36">
        <v>53.14</v>
      </c>
      <c r="Z7" s="36">
        <v>51.15</v>
      </c>
      <c r="AA7" s="36">
        <v>48.5</v>
      </c>
      <c r="AB7" s="36">
        <v>45.96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1558.92</v>
      </c>
      <c r="BF7" s="36">
        <v>1605</v>
      </c>
      <c r="BG7" s="36">
        <v>1477.51</v>
      </c>
      <c r="BH7" s="36">
        <v>1384.47</v>
      </c>
      <c r="BI7" s="36">
        <v>1257.6600000000001</v>
      </c>
      <c r="BJ7" s="36">
        <v>1812.65</v>
      </c>
      <c r="BK7" s="36">
        <v>1764.87</v>
      </c>
      <c r="BL7" s="36">
        <v>1622.51</v>
      </c>
      <c r="BM7" s="36">
        <v>1569.13</v>
      </c>
      <c r="BN7" s="36">
        <v>1436</v>
      </c>
      <c r="BO7" s="36">
        <v>1479.31</v>
      </c>
      <c r="BP7" s="36">
        <v>66.81</v>
      </c>
      <c r="BQ7" s="36">
        <v>66.31</v>
      </c>
      <c r="BR7" s="36">
        <v>66.540000000000006</v>
      </c>
      <c r="BS7" s="36">
        <v>65.599999999999994</v>
      </c>
      <c r="BT7" s="36">
        <v>65.11</v>
      </c>
      <c r="BU7" s="36">
        <v>59.35</v>
      </c>
      <c r="BV7" s="36">
        <v>60.75</v>
      </c>
      <c r="BW7" s="36">
        <v>62.83</v>
      </c>
      <c r="BX7" s="36">
        <v>64.63</v>
      </c>
      <c r="BY7" s="36">
        <v>66.56</v>
      </c>
      <c r="BZ7" s="36">
        <v>63.5</v>
      </c>
      <c r="CA7" s="36">
        <v>268.76</v>
      </c>
      <c r="CB7" s="36">
        <v>271.55</v>
      </c>
      <c r="CC7" s="36">
        <v>273.72000000000003</v>
      </c>
      <c r="CD7" s="36">
        <v>278.99</v>
      </c>
      <c r="CE7" s="36">
        <v>286.54000000000002</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95.34</v>
      </c>
      <c r="CX7" s="36">
        <v>96.31</v>
      </c>
      <c r="CY7" s="36">
        <v>96.13</v>
      </c>
      <c r="CZ7" s="36">
        <v>95.39</v>
      </c>
      <c r="DA7" s="36">
        <v>94.31</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哲弥</cp:lastModifiedBy>
  <cp:lastPrinted>2016-02-16T07:07:06Z</cp:lastPrinted>
  <dcterms:created xsi:type="dcterms:W3CDTF">2016-02-03T09:05:09Z</dcterms:created>
  <dcterms:modified xsi:type="dcterms:W3CDTF">2016-02-16T07:07:06Z</dcterms:modified>
  <cp:category/>
</cp:coreProperties>
</file>