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523\Desktop\09 相生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<sst xmlns="http://schemas.openxmlformats.org/spreadsheetml/2006/main" count="221" uniqueCount="111">
  <si>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</si>
  <si>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</si>
  <si>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</si>
  <si>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</si>
  <si>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</si>
  <si>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</si>
  <si>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</si>
  <si>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</si>
  <si>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</si>
  <si>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</si>
  <si>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</si>
  <si>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</si>
  <si>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</si>
  <si>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</si>
  <si>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</si>
  <si>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</si>
  <si>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</si>
  <si>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</si>
  <si>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</si>
  <si>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</si>
  <si>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</si>
  <si>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</si>
  <si>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</si>
  <si>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</si>
  <si>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</si>
  <si>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</si>
  <si>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</si>
  <si>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</si>
  <si>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</si>
  <si>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</si>
  <si>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</si>
  <si>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</si>
  <si>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</si>
  <si>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</si>
  <si>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</si>
  <si>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</si>
  <si>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</si>
  <si>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</si>
  <si>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</si>
  <si>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</si>
  <si>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</si>
  <si>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</si>
  <si>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</si>
  <si>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</si>
  <si>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</si>
  <si>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</si>
  <si>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</si>
  <si>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</si>
  <si>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</si>
  <si>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</si>
  <si>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</si>
  <si>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</si>
  <si>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</si>
  <si>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</si>
  <si>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</si>
  <si>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</si>
  <si>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</si>
  <si>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</si>
  <si>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</si>
  <si>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</si>
  <si>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</si>
  <si>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</si>
  <si>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</si>
  <si>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</si>
  <si>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</si>
  <si>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</si>
  <si>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</si>
  <si>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</si>
  <si>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</si>
  <si>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</si>
  <si>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</si>
  <si>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</si>
  <si>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</si>
  <si>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</si>
  <si>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</si>
  <si>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</si>
  <si>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</si>
  <si>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</si>
  <si>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</si>
  <si>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</si>
  <si>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</si>
  <si>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</si>
  <si>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</si>
  <si>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</si>
  <si>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</si>
  <si>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</si>
  <si>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</si>
  <si>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</si>
  <si>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</si>
  <si>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</si>
  <si>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</si>
  <si>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</si>
  <si>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</si>
  <si>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</si>
  <si>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</si>
  <si>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</si>
  <si>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</si>
  <si>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</si>
  <si>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</si>
  <si>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</si>
  <si>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</si>
  <si>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</si>
  <si>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</si>
  <si>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</si>
  <si>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</si>
  <si>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</si>
  <si>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</si>
  <si>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</si>
  <si>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管渠については耐用年数と比較して直ちに老朽化に取り組むべき老朽管はないと考えられるため、改善実績はない。引き続き適正な維持管理業務と状況把握により、更新の時期を見極めていくこととなる。
　処理場に関しては経過年数から突発故障も懸念される時期に入っていることから、長寿命化事業を開始し、設備の延命化や改築更新に取り組んでいる。</t>
    <rPh sb="1" eb="3">
      <t>カンキョ</t>
    </rPh>
    <rPh sb="8" eb="10">
      <t>タイヨウ</t>
    </rPh>
    <rPh sb="10" eb="12">
      <t>ネンスウ</t>
    </rPh>
    <rPh sb="13" eb="15">
      <t>ヒカク</t>
    </rPh>
    <rPh sb="17" eb="18">
      <t>タダ</t>
    </rPh>
    <rPh sb="20" eb="23">
      <t>ロウキュウカ</t>
    </rPh>
    <rPh sb="24" eb="25">
      <t>ト</t>
    </rPh>
    <rPh sb="26" eb="27">
      <t>ク</t>
    </rPh>
    <rPh sb="30" eb="32">
      <t>ロウキュウ</t>
    </rPh>
    <rPh sb="32" eb="33">
      <t>カン</t>
    </rPh>
    <rPh sb="37" eb="38">
      <t>カンガ</t>
    </rPh>
    <rPh sb="45" eb="47">
      <t>カイゼン</t>
    </rPh>
    <rPh sb="47" eb="49">
      <t>ジッセキ</t>
    </rPh>
    <rPh sb="53" eb="54">
      <t>ヒ</t>
    </rPh>
    <rPh sb="55" eb="56">
      <t>ツヅ</t>
    </rPh>
    <rPh sb="57" eb="59">
      <t>テキセイ</t>
    </rPh>
    <rPh sb="60" eb="62">
      <t>イジ</t>
    </rPh>
    <rPh sb="62" eb="64">
      <t>カンリ</t>
    </rPh>
    <rPh sb="64" eb="66">
      <t>ギョウム</t>
    </rPh>
    <rPh sb="67" eb="69">
      <t>ジョウキョウ</t>
    </rPh>
    <rPh sb="69" eb="71">
      <t>ハアク</t>
    </rPh>
    <rPh sb="75" eb="77">
      <t>コウシン</t>
    </rPh>
    <rPh sb="78" eb="80">
      <t>ジキ</t>
    </rPh>
    <rPh sb="81" eb="83">
      <t>ミキワ</t>
    </rPh>
    <rPh sb="95" eb="98">
      <t>ショリジョウ</t>
    </rPh>
    <rPh sb="99" eb="100">
      <t>カン</t>
    </rPh>
    <rPh sb="103" eb="105">
      <t>ケイカ</t>
    </rPh>
    <rPh sb="105" eb="107">
      <t>ネンスウ</t>
    </rPh>
    <rPh sb="109" eb="111">
      <t>トッパツ</t>
    </rPh>
    <rPh sb="111" eb="113">
      <t>コショウ</t>
    </rPh>
    <rPh sb="114" eb="116">
      <t>ケネン</t>
    </rPh>
    <rPh sb="119" eb="121">
      <t>ジキ</t>
    </rPh>
    <rPh sb="122" eb="123">
      <t>ハイ</t>
    </rPh>
    <rPh sb="132" eb="133">
      <t>チョウ</t>
    </rPh>
    <rPh sb="133" eb="136">
      <t>ジュミョウカ</t>
    </rPh>
    <rPh sb="136" eb="138">
      <t>ジギョウ</t>
    </rPh>
    <rPh sb="139" eb="141">
      <t>カイシ</t>
    </rPh>
    <rPh sb="143" eb="145">
      <t>セツビ</t>
    </rPh>
    <rPh sb="146" eb="148">
      <t>エンメイ</t>
    </rPh>
    <rPh sb="148" eb="149">
      <t>カ</t>
    </rPh>
    <rPh sb="150" eb="152">
      <t>カイチク</t>
    </rPh>
    <rPh sb="152" eb="154">
      <t>コウシン</t>
    </rPh>
    <rPh sb="155" eb="156">
      <t>ト</t>
    </rPh>
    <rPh sb="157" eb="158">
      <t>ク</t>
    </rPh>
    <phoneticPr fontId="4"/>
  </si>
  <si>
    <t>　普及が進んだことで今後需要の大幅増が見込めない中、将来の更新費用の確保や経営の健全化の観点からも使用料体系の見直しを含め、経営改善の取り組みが必要である。また、需要減により施設能力にさらなる余裕が出ることは効率性の低下につながるため、農業集落排水事業との統合により汚水処理事業全体として効率化を図るなど、施設面の見直しによる改善を検討していく必要があると考えられるので、これらを踏まえた経営戦略をベースに健全経営につなげていく。</t>
    <rPh sb="1" eb="3">
      <t>フキュウ</t>
    </rPh>
    <rPh sb="4" eb="5">
      <t>スス</t>
    </rPh>
    <rPh sb="10" eb="12">
      <t>コンゴ</t>
    </rPh>
    <rPh sb="12" eb="14">
      <t>ジュヨウ</t>
    </rPh>
    <rPh sb="15" eb="18">
      <t>オオハバゾウ</t>
    </rPh>
    <rPh sb="19" eb="21">
      <t>ミコ</t>
    </rPh>
    <rPh sb="24" eb="25">
      <t>ナカ</t>
    </rPh>
    <rPh sb="26" eb="28">
      <t>ショウライ</t>
    </rPh>
    <rPh sb="29" eb="31">
      <t>コウシン</t>
    </rPh>
    <rPh sb="31" eb="33">
      <t>ヒヨウ</t>
    </rPh>
    <rPh sb="34" eb="36">
      <t>カクホ</t>
    </rPh>
    <rPh sb="37" eb="39">
      <t>ケイエイ</t>
    </rPh>
    <rPh sb="40" eb="43">
      <t>ケンゼンカ</t>
    </rPh>
    <rPh sb="44" eb="46">
      <t>カンテン</t>
    </rPh>
    <rPh sb="49" eb="52">
      <t>シヨウリョウ</t>
    </rPh>
    <rPh sb="52" eb="54">
      <t>タイケイ</t>
    </rPh>
    <rPh sb="55" eb="57">
      <t>ミナオ</t>
    </rPh>
    <rPh sb="59" eb="60">
      <t>フク</t>
    </rPh>
    <rPh sb="62" eb="64">
      <t>ケイエイ</t>
    </rPh>
    <rPh sb="64" eb="66">
      <t>カイゼン</t>
    </rPh>
    <rPh sb="67" eb="68">
      <t>ト</t>
    </rPh>
    <rPh sb="69" eb="70">
      <t>ク</t>
    </rPh>
    <rPh sb="72" eb="74">
      <t>ヒツヨウ</t>
    </rPh>
    <rPh sb="81" eb="84">
      <t>ジュヨウゲン</t>
    </rPh>
    <rPh sb="87" eb="89">
      <t>シセツ</t>
    </rPh>
    <rPh sb="89" eb="91">
      <t>ノウリョク</t>
    </rPh>
    <rPh sb="96" eb="98">
      <t>ヨユウ</t>
    </rPh>
    <rPh sb="99" eb="100">
      <t>デ</t>
    </rPh>
    <rPh sb="104" eb="107">
      <t>コウリツセイ</t>
    </rPh>
    <rPh sb="108" eb="110">
      <t>テイカ</t>
    </rPh>
    <rPh sb="118" eb="120">
      <t>ノウギョウ</t>
    </rPh>
    <rPh sb="120" eb="122">
      <t>シュウラク</t>
    </rPh>
    <rPh sb="122" eb="124">
      <t>ハイスイ</t>
    </rPh>
    <rPh sb="124" eb="126">
      <t>ジギョウ</t>
    </rPh>
    <rPh sb="128" eb="130">
      <t>トウゴウ</t>
    </rPh>
    <rPh sb="133" eb="135">
      <t>オスイ</t>
    </rPh>
    <rPh sb="135" eb="137">
      <t>ショリ</t>
    </rPh>
    <rPh sb="137" eb="139">
      <t>ジギョウ</t>
    </rPh>
    <rPh sb="139" eb="141">
      <t>ゼンタイ</t>
    </rPh>
    <rPh sb="144" eb="147">
      <t>コウリツカ</t>
    </rPh>
    <rPh sb="148" eb="149">
      <t>ハカ</t>
    </rPh>
    <rPh sb="153" eb="155">
      <t>シセツ</t>
    </rPh>
    <rPh sb="155" eb="156">
      <t>メン</t>
    </rPh>
    <rPh sb="157" eb="159">
      <t>ミナオ</t>
    </rPh>
    <rPh sb="163" eb="165">
      <t>カイゼン</t>
    </rPh>
    <rPh sb="166" eb="168">
      <t>ケントウ</t>
    </rPh>
    <rPh sb="172" eb="174">
      <t>ヒツヨウ</t>
    </rPh>
    <rPh sb="178" eb="179">
      <t>カンガ</t>
    </rPh>
    <rPh sb="190" eb="191">
      <t>フ</t>
    </rPh>
    <rPh sb="194" eb="196">
      <t>ケイエイ</t>
    </rPh>
    <rPh sb="196" eb="198">
      <t>センリャク</t>
    </rPh>
    <rPh sb="203" eb="205">
      <t>ケンゼン</t>
    </rPh>
    <rPh sb="205" eb="207">
      <t>ケイエイ</t>
    </rPh>
    <phoneticPr fontId="4"/>
  </si>
  <si>
    <t>　水洗化率が97％とほぼ普及している状況であり、今後の大幅な利用増が見込めない中、節水等による有収水量の減少傾向が続いて使用料収入が減少しているうえ、地理的要因により発行額が大きくなった企業債の償還が大きな負担となっており、現状の使用料収入規模では維持管理費を充足することは可能なものの、企業債償還経費が充足できず、結果として一般会計からの繰入金による支援が欠かせない状況であり、収益的収支が低い水準にとどまっている。
　経費回収率及び汚水処理原価は類似団体平均よりも良好であり、施設利用率も平均的であることから、経営の効率性が著しく劣っているとはいえず、また、企業債の償還額は今後減少に転じるため、収益的収支比率等に改善が見られる見通しではあるが、更新費用の確保など、経営の継続性を担保する観点からは経営改善の取り組みが必要である。</t>
    <rPh sb="1" eb="4">
      <t>スイセンカ</t>
    </rPh>
    <rPh sb="4" eb="5">
      <t>リツ</t>
    </rPh>
    <rPh sb="12" eb="14">
      <t>フキュウ</t>
    </rPh>
    <rPh sb="18" eb="20">
      <t>ジョウキョウ</t>
    </rPh>
    <rPh sb="24" eb="26">
      <t>コンゴ</t>
    </rPh>
    <rPh sb="27" eb="29">
      <t>オオハバ</t>
    </rPh>
    <rPh sb="30" eb="32">
      <t>リヨウ</t>
    </rPh>
    <rPh sb="32" eb="33">
      <t>ゾウ</t>
    </rPh>
    <rPh sb="34" eb="36">
      <t>ミコ</t>
    </rPh>
    <rPh sb="39" eb="40">
      <t>ナカ</t>
    </rPh>
    <rPh sb="41" eb="43">
      <t>セッスイ</t>
    </rPh>
    <rPh sb="43" eb="44">
      <t>トウ</t>
    </rPh>
    <rPh sb="47" eb="49">
      <t>ユウシュウ</t>
    </rPh>
    <rPh sb="49" eb="51">
      <t>スイリョウ</t>
    </rPh>
    <rPh sb="52" eb="54">
      <t>ゲンショウ</t>
    </rPh>
    <rPh sb="54" eb="56">
      <t>ケイコウ</t>
    </rPh>
    <rPh sb="57" eb="58">
      <t>ツヅ</t>
    </rPh>
    <rPh sb="60" eb="63">
      <t>シヨウリョウ</t>
    </rPh>
    <rPh sb="63" eb="65">
      <t>シュウニュウ</t>
    </rPh>
    <rPh sb="66" eb="68">
      <t>ゲンショウ</t>
    </rPh>
    <rPh sb="75" eb="78">
      <t>チリテキ</t>
    </rPh>
    <rPh sb="78" eb="80">
      <t>ヨウイン</t>
    </rPh>
    <rPh sb="83" eb="86">
      <t>ハッコウガク</t>
    </rPh>
    <rPh sb="87" eb="88">
      <t>オオ</t>
    </rPh>
    <rPh sb="93" eb="95">
      <t>キギョウ</t>
    </rPh>
    <rPh sb="95" eb="96">
      <t>サイ</t>
    </rPh>
    <rPh sb="97" eb="99">
      <t>ショウカン</t>
    </rPh>
    <rPh sb="100" eb="101">
      <t>オオ</t>
    </rPh>
    <rPh sb="103" eb="105">
      <t>フタン</t>
    </rPh>
    <rPh sb="112" eb="114">
      <t>ゲンジョウ</t>
    </rPh>
    <rPh sb="115" eb="117">
      <t>シヨウ</t>
    </rPh>
    <rPh sb="117" eb="118">
      <t>リョウ</t>
    </rPh>
    <rPh sb="118" eb="120">
      <t>シュウニュウ</t>
    </rPh>
    <rPh sb="120" eb="122">
      <t>キボ</t>
    </rPh>
    <rPh sb="124" eb="126">
      <t>イジ</t>
    </rPh>
    <rPh sb="126" eb="129">
      <t>カンリヒ</t>
    </rPh>
    <rPh sb="130" eb="132">
      <t>ジュウソク</t>
    </rPh>
    <rPh sb="137" eb="139">
      <t>カノウ</t>
    </rPh>
    <rPh sb="144" eb="146">
      <t>キギョウ</t>
    </rPh>
    <rPh sb="146" eb="147">
      <t>サイ</t>
    </rPh>
    <rPh sb="147" eb="149">
      <t>ショウカン</t>
    </rPh>
    <rPh sb="149" eb="151">
      <t>ケイヒ</t>
    </rPh>
    <rPh sb="152" eb="154">
      <t>ジュウソク</t>
    </rPh>
    <rPh sb="158" eb="160">
      <t>ケッカ</t>
    </rPh>
    <rPh sb="163" eb="165">
      <t>イッパン</t>
    </rPh>
    <rPh sb="165" eb="167">
      <t>カイケイ</t>
    </rPh>
    <rPh sb="170" eb="172">
      <t>クリイレ</t>
    </rPh>
    <rPh sb="172" eb="173">
      <t>キン</t>
    </rPh>
    <rPh sb="176" eb="178">
      <t>シエン</t>
    </rPh>
    <rPh sb="179" eb="180">
      <t>カ</t>
    </rPh>
    <rPh sb="184" eb="186">
      <t>ジョウキョウ</t>
    </rPh>
    <rPh sb="190" eb="193">
      <t>シュウエキテキ</t>
    </rPh>
    <rPh sb="193" eb="195">
      <t>シュウシ</t>
    </rPh>
    <rPh sb="196" eb="197">
      <t>ヒク</t>
    </rPh>
    <rPh sb="198" eb="200">
      <t>スイジュン</t>
    </rPh>
    <rPh sb="211" eb="213">
      <t>ケイヒ</t>
    </rPh>
    <rPh sb="213" eb="215">
      <t>カイシュウ</t>
    </rPh>
    <rPh sb="215" eb="216">
      <t>リツ</t>
    </rPh>
    <rPh sb="216" eb="217">
      <t>オヨ</t>
    </rPh>
    <rPh sb="218" eb="220">
      <t>オスイ</t>
    </rPh>
    <rPh sb="220" eb="222">
      <t>ショリ</t>
    </rPh>
    <rPh sb="222" eb="224">
      <t>ゲンカ</t>
    </rPh>
    <rPh sb="225" eb="227">
      <t>ルイジ</t>
    </rPh>
    <rPh sb="227" eb="229">
      <t>ダンタイ</t>
    </rPh>
    <rPh sb="229" eb="231">
      <t>ヘイキン</t>
    </rPh>
    <rPh sb="234" eb="236">
      <t>リョウコウ</t>
    </rPh>
    <rPh sb="240" eb="242">
      <t>シセツ</t>
    </rPh>
    <rPh sb="242" eb="245">
      <t>リヨウリツ</t>
    </rPh>
    <rPh sb="246" eb="249">
      <t>ヘイキンテキ</t>
    </rPh>
    <rPh sb="257" eb="259">
      <t>ケイエイ</t>
    </rPh>
    <rPh sb="260" eb="263">
      <t>コウリツセイ</t>
    </rPh>
    <rPh sb="264" eb="265">
      <t>イチジル</t>
    </rPh>
    <rPh sb="267" eb="268">
      <t>オト</t>
    </rPh>
    <rPh sb="281" eb="283">
      <t>キギョウ</t>
    </rPh>
    <rPh sb="283" eb="284">
      <t>サイ</t>
    </rPh>
    <rPh sb="285" eb="287">
      <t>ショウカン</t>
    </rPh>
    <rPh sb="287" eb="288">
      <t>ガク</t>
    </rPh>
    <rPh sb="289" eb="291">
      <t>コンゴ</t>
    </rPh>
    <rPh sb="291" eb="293">
      <t>ゲンショウ</t>
    </rPh>
    <rPh sb="294" eb="295">
      <t>テン</t>
    </rPh>
    <rPh sb="300" eb="303">
      <t>シュウエキテキ</t>
    </rPh>
    <rPh sb="303" eb="305">
      <t>シュウシ</t>
    </rPh>
    <rPh sb="305" eb="307">
      <t>ヒリツ</t>
    </rPh>
    <rPh sb="307" eb="308">
      <t>トウ</t>
    </rPh>
    <rPh sb="309" eb="311">
      <t>カイゼン</t>
    </rPh>
    <rPh sb="312" eb="313">
      <t>ミ</t>
    </rPh>
    <rPh sb="316" eb="318">
      <t>ミトオ</t>
    </rPh>
    <rPh sb="325" eb="327">
      <t>コウシン</t>
    </rPh>
    <rPh sb="327" eb="329">
      <t>ヒヨウ</t>
    </rPh>
    <rPh sb="330" eb="332">
      <t>カクホ</t>
    </rPh>
    <rPh sb="335" eb="337">
      <t>ケイエイ</t>
    </rPh>
    <rPh sb="338" eb="341">
      <t>ケイゾクセイ</t>
    </rPh>
    <rPh sb="342" eb="344">
      <t>タンポ</t>
    </rPh>
    <rPh sb="346" eb="348">
      <t>カンテン</t>
    </rPh>
    <rPh sb="351" eb="353">
      <t>ケイエイ</t>
    </rPh>
    <rPh sb="353" eb="355">
      <t>カイゼン</t>
    </rPh>
    <rPh sb="356" eb="357">
      <t>ト</t>
    </rPh>
    <rPh sb="358" eb="359">
      <t>ク</t>
    </rPh>
    <rPh sb="361" eb="36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</si>
</sst>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5699720"/>
        <c:axId val="2656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265699720"/>
        <c:axId val="265699328"/>
      </c:lineChart>
      <c:dateAx>
        <c:axId val="265699720"/>
        <c:scaling>
          <c:orientation val="minMax"/>
        </c:scaling>
        <c:delete val="1"/>
        <c:axPos val="b"/>
        <c:numFmt formatCode="ge" sourceLinked="1"/>
        <c:majorTickMark val="none"/>
        <c:minorTickMark val="none"/>
        <c:tickLblPos val="none"/>
        <c:crossAx val="265699328"/>
        <c:crosses val="autoZero"/>
        <c:auto val="1"/>
        <c:lblOffset val="100"/>
        <c:baseTimeUnit val="years"/>
      </c:dateAx>
      <c:valAx>
        <c:axId val="2656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69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57.99</c:v>
                </c:pt>
                <c:pt idx="1">
                  <c:v>57.65</c:v>
                </c:pt>
                <c:pt idx="2">
                  <c:v>54.37</c:v>
                </c:pt>
                <c:pt idx="3">
                  <c:v>57.83</c:v>
                </c:pt>
                <c:pt idx="4">
                  <c:v>56.97</c:v>
                </c:pt>
              </c:numCache>
            </c:numRef>
          </c:val>
        </c:ser>
        <c:dLbls>
          <c:showLegendKey val="0"/>
          <c:showVal val="0"/>
          <c:showCatName val="0"/>
          <c:showSerName val="0"/>
          <c:showPercent val="0"/>
          <c:showBubbleSize val="0"/>
        </c:dLbls>
        <c:gapWidth val="150"/>
        <c:axId val="351092656"/>
        <c:axId val="35109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351092656"/>
        <c:axId val="351093048"/>
      </c:lineChart>
      <c:dateAx>
        <c:axId val="351092656"/>
        <c:scaling>
          <c:orientation val="minMax"/>
        </c:scaling>
        <c:delete val="1"/>
        <c:axPos val="b"/>
        <c:numFmt formatCode="ge" sourceLinked="1"/>
        <c:majorTickMark val="none"/>
        <c:minorTickMark val="none"/>
        <c:tickLblPos val="none"/>
        <c:crossAx val="351093048"/>
        <c:crosses val="autoZero"/>
        <c:auto val="1"/>
        <c:lblOffset val="100"/>
        <c:baseTimeUnit val="years"/>
      </c:dateAx>
      <c:valAx>
        <c:axId val="35109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9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97.49</c:v>
                </c:pt>
                <c:pt idx="1">
                  <c:v>97.55</c:v>
                </c:pt>
                <c:pt idx="2">
                  <c:v>97.67</c:v>
                </c:pt>
                <c:pt idx="3">
                  <c:v>97.78</c:v>
                </c:pt>
                <c:pt idx="4">
                  <c:v>97.7</c:v>
                </c:pt>
              </c:numCache>
            </c:numRef>
          </c:val>
        </c:ser>
        <c:dLbls>
          <c:showLegendKey val="0"/>
          <c:showVal val="0"/>
          <c:showCatName val="0"/>
          <c:showSerName val="0"/>
          <c:showPercent val="0"/>
          <c:showBubbleSize val="0"/>
        </c:dLbls>
        <c:gapWidth val="150"/>
        <c:axId val="351094224"/>
        <c:axId val="351094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351094224"/>
        <c:axId val="351094616"/>
      </c:lineChart>
      <c:dateAx>
        <c:axId val="351094224"/>
        <c:scaling>
          <c:orientation val="minMax"/>
        </c:scaling>
        <c:delete val="1"/>
        <c:axPos val="b"/>
        <c:numFmt formatCode="ge" sourceLinked="1"/>
        <c:majorTickMark val="none"/>
        <c:minorTickMark val="none"/>
        <c:tickLblPos val="none"/>
        <c:crossAx val="351094616"/>
        <c:crosses val="autoZero"/>
        <c:auto val="1"/>
        <c:lblOffset val="100"/>
        <c:baseTimeUnit val="years"/>
      </c:dateAx>
      <c:valAx>
        <c:axId val="35109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9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60.48</c:v>
                </c:pt>
                <c:pt idx="1">
                  <c:v>58.16</c:v>
                </c:pt>
                <c:pt idx="2">
                  <c:v>55.35</c:v>
                </c:pt>
                <c:pt idx="3">
                  <c:v>53.6</c:v>
                </c:pt>
                <c:pt idx="4">
                  <c:v>52.1</c:v>
                </c:pt>
              </c:numCache>
            </c:numRef>
          </c:val>
        </c:ser>
        <c:dLbls>
          <c:showLegendKey val="0"/>
          <c:showVal val="0"/>
          <c:showCatName val="0"/>
          <c:showSerName val="0"/>
          <c:showPercent val="0"/>
          <c:showBubbleSize val="0"/>
        </c:dLbls>
        <c:gapWidth val="150"/>
        <c:axId val="265701680"/>
        <c:axId val="26570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701680"/>
        <c:axId val="265702072"/>
      </c:lineChart>
      <c:dateAx>
        <c:axId val="265701680"/>
        <c:scaling>
          <c:orientation val="minMax"/>
        </c:scaling>
        <c:delete val="1"/>
        <c:axPos val="b"/>
        <c:numFmt formatCode="ge" sourceLinked="1"/>
        <c:majorTickMark val="none"/>
        <c:minorTickMark val="none"/>
        <c:tickLblPos val="none"/>
        <c:crossAx val="265702072"/>
        <c:crosses val="autoZero"/>
        <c:auto val="1"/>
        <c:lblOffset val="100"/>
        <c:baseTimeUnit val="years"/>
      </c:dateAx>
      <c:valAx>
        <c:axId val="26570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70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246312"/>
        <c:axId val="26424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46312"/>
        <c:axId val="264246704"/>
      </c:lineChart>
      <c:dateAx>
        <c:axId val="264246312"/>
        <c:scaling>
          <c:orientation val="minMax"/>
        </c:scaling>
        <c:delete val="1"/>
        <c:axPos val="b"/>
        <c:numFmt formatCode="ge" sourceLinked="1"/>
        <c:majorTickMark val="none"/>
        <c:minorTickMark val="none"/>
        <c:tickLblPos val="none"/>
        <c:crossAx val="264246704"/>
        <c:crosses val="autoZero"/>
        <c:auto val="1"/>
        <c:lblOffset val="100"/>
        <c:baseTimeUnit val="years"/>
      </c:dateAx>
      <c:valAx>
        <c:axId val="26424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4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247880"/>
        <c:axId val="26424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47880"/>
        <c:axId val="264248272"/>
      </c:lineChart>
      <c:dateAx>
        <c:axId val="264247880"/>
        <c:scaling>
          <c:orientation val="minMax"/>
        </c:scaling>
        <c:delete val="1"/>
        <c:axPos val="b"/>
        <c:numFmt formatCode="ge" sourceLinked="1"/>
        <c:majorTickMark val="none"/>
        <c:minorTickMark val="none"/>
        <c:tickLblPos val="none"/>
        <c:crossAx val="264248272"/>
        <c:crosses val="autoZero"/>
        <c:auto val="1"/>
        <c:lblOffset val="100"/>
        <c:baseTimeUnit val="years"/>
      </c:dateAx>
      <c:valAx>
        <c:axId val="26424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4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249448"/>
        <c:axId val="26683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49448"/>
        <c:axId val="266832576"/>
      </c:lineChart>
      <c:dateAx>
        <c:axId val="264249448"/>
        <c:scaling>
          <c:orientation val="minMax"/>
        </c:scaling>
        <c:delete val="1"/>
        <c:axPos val="b"/>
        <c:numFmt formatCode="ge" sourceLinked="1"/>
        <c:majorTickMark val="none"/>
        <c:minorTickMark val="none"/>
        <c:tickLblPos val="none"/>
        <c:crossAx val="266832576"/>
        <c:crosses val="autoZero"/>
        <c:auto val="1"/>
        <c:lblOffset val="100"/>
        <c:baseTimeUnit val="years"/>
      </c:dateAx>
      <c:valAx>
        <c:axId val="2668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4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6833752"/>
        <c:axId val="26683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6833752"/>
        <c:axId val="266834144"/>
      </c:lineChart>
      <c:dateAx>
        <c:axId val="266833752"/>
        <c:scaling>
          <c:orientation val="minMax"/>
        </c:scaling>
        <c:delete val="1"/>
        <c:axPos val="b"/>
        <c:numFmt formatCode="ge" sourceLinked="1"/>
        <c:majorTickMark val="none"/>
        <c:minorTickMark val="none"/>
        <c:tickLblPos val="none"/>
        <c:crossAx val="266834144"/>
        <c:crosses val="autoZero"/>
        <c:auto val="1"/>
        <c:lblOffset val="100"/>
        <c:baseTimeUnit val="years"/>
      </c:dateAx>
      <c:valAx>
        <c:axId val="26683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83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1589.24</c:v>
                </c:pt>
                <c:pt idx="1">
                  <c:v>1207.55</c:v>
                </c:pt>
                <c:pt idx="2">
                  <c:v>1150.31</c:v>
                </c:pt>
                <c:pt idx="3">
                  <c:v>1060.6600000000001</c:v>
                </c:pt>
                <c:pt idx="4">
                  <c:v>1021.43</c:v>
                </c:pt>
              </c:numCache>
            </c:numRef>
          </c:val>
        </c:ser>
        <c:dLbls>
          <c:showLegendKey val="0"/>
          <c:showVal val="0"/>
          <c:showCatName val="0"/>
          <c:showSerName val="0"/>
          <c:showPercent val="0"/>
          <c:showBubbleSize val="0"/>
        </c:dLbls>
        <c:gapWidth val="150"/>
        <c:axId val="266835320"/>
        <c:axId val="2668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266835320"/>
        <c:axId val="266835712"/>
      </c:lineChart>
      <c:dateAx>
        <c:axId val="266835320"/>
        <c:scaling>
          <c:orientation val="minMax"/>
        </c:scaling>
        <c:delete val="1"/>
        <c:axPos val="b"/>
        <c:numFmt formatCode="ge" sourceLinked="1"/>
        <c:majorTickMark val="none"/>
        <c:minorTickMark val="none"/>
        <c:tickLblPos val="none"/>
        <c:crossAx val="266835712"/>
        <c:crosses val="autoZero"/>
        <c:auto val="1"/>
        <c:lblOffset val="100"/>
        <c:baseTimeUnit val="years"/>
      </c:dateAx>
      <c:valAx>
        <c:axId val="2668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83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77.47</c:v>
                </c:pt>
                <c:pt idx="1">
                  <c:v>77.22</c:v>
                </c:pt>
                <c:pt idx="2">
                  <c:v>76.75</c:v>
                </c:pt>
                <c:pt idx="3">
                  <c:v>76.69</c:v>
                </c:pt>
                <c:pt idx="4">
                  <c:v>76.39</c:v>
                </c:pt>
              </c:numCache>
            </c:numRef>
          </c:val>
        </c:ser>
        <c:dLbls>
          <c:showLegendKey val="0"/>
          <c:showVal val="0"/>
          <c:showCatName val="0"/>
          <c:showSerName val="0"/>
          <c:showPercent val="0"/>
          <c:showBubbleSize val="0"/>
        </c:dLbls>
        <c:gapWidth val="150"/>
        <c:axId val="192505816"/>
        <c:axId val="1925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92505816"/>
        <c:axId val="192506208"/>
      </c:lineChart>
      <c:dateAx>
        <c:axId val="192505816"/>
        <c:scaling>
          <c:orientation val="minMax"/>
        </c:scaling>
        <c:delete val="1"/>
        <c:axPos val="b"/>
        <c:numFmt formatCode="ge" sourceLinked="1"/>
        <c:majorTickMark val="none"/>
        <c:minorTickMark val="none"/>
        <c:tickLblPos val="none"/>
        <c:crossAx val="192506208"/>
        <c:crosses val="autoZero"/>
        <c:auto val="1"/>
        <c:lblOffset val="100"/>
        <c:baseTimeUnit val="years"/>
      </c:dateAx>
      <c:valAx>
        <c:axId val="1925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50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220.7</c:v>
                </c:pt>
                <c:pt idx="1">
                  <c:v>219.4</c:v>
                </c:pt>
                <c:pt idx="2">
                  <c:v>219.75</c:v>
                </c:pt>
                <c:pt idx="3">
                  <c:v>219.89</c:v>
                </c:pt>
                <c:pt idx="4">
                  <c:v>224.78</c:v>
                </c:pt>
              </c:numCache>
            </c:numRef>
          </c:val>
        </c:ser>
        <c:dLbls>
          <c:showLegendKey val="0"/>
          <c:showVal val="0"/>
          <c:showCatName val="0"/>
          <c:showSerName val="0"/>
          <c:showPercent val="0"/>
          <c:showBubbleSize val="0"/>
        </c:dLbls>
        <c:gapWidth val="150"/>
        <c:axId val="351091088"/>
        <c:axId val="35109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351091088"/>
        <c:axId val="351091480"/>
      </c:lineChart>
      <c:dateAx>
        <c:axId val="351091088"/>
        <c:scaling>
          <c:orientation val="minMax"/>
        </c:scaling>
        <c:delete val="1"/>
        <c:axPos val="b"/>
        <c:numFmt formatCode="ge" sourceLinked="1"/>
        <c:majorTickMark val="none"/>
        <c:minorTickMark val="none"/>
        <c:tickLblPos val="none"/>
        <c:crossAx val="351091480"/>
        <c:crosses val="autoZero"/>
        <c:auto val="1"/>
        <c:lblOffset val="100"/>
        <c:baseTimeUnit val="years"/>
      </c:dateAx>
      <c:valAx>
        <c:axId val="35109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9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0"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相生市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30660</v>
      </c>
      <c r="AM8" s="47"/>
      <c r="AN8" s="47"/>
      <c r="AO8" s="47"/>
      <c r="AP8" s="47"/>
      <c r="AQ8" s="47"/>
      <c r="AR8" s="47"/>
      <c r="AS8" s="47"/>
      <c r="AT8" s="43">
        <f>データ!S6</f>
        <v>90.4</v>
      </c>
      <c r="AU8" s="43"/>
      <c r="AV8" s="43"/>
      <c r="AW8" s="43"/>
      <c r="AX8" s="43"/>
      <c r="AY8" s="43"/>
      <c r="AZ8" s="43"/>
      <c r="BA8" s="43"/>
      <c r="BB8" s="43">
        <f>データ!T6</f>
        <v>339.16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83.57</v>
      </c>
      <c r="Q10" s="43"/>
      <c r="R10" s="43"/>
      <c r="S10" s="43"/>
      <c r="T10" s="43"/>
      <c r="U10" s="43"/>
      <c r="V10" s="43"/>
      <c r="W10" s="43">
        <f>データ!P6</f>
        <v>69.319999999999993</v>
      </c>
      <c r="X10" s="43"/>
      <c r="Y10" s="43"/>
      <c r="Z10" s="43"/>
      <c r="AA10" s="43"/>
      <c r="AB10" s="43"/>
      <c r="AC10" s="43"/>
      <c r="AD10" s="47">
        <f>データ!Q6</f>
        <v>2869</v>
      </c>
      <c r="AE10" s="47"/>
      <c r="AF10" s="47"/>
      <c r="AG10" s="47"/>
      <c r="AH10" s="47"/>
      <c r="AI10" s="47"/>
      <c r="AJ10" s="47"/>
      <c r="AK10" s="2"/>
      <c r="AL10" s="47">
        <f>データ!U6</f>
        <v>25455</v>
      </c>
      <c r="AM10" s="47"/>
      <c r="AN10" s="47"/>
      <c r="AO10" s="47"/>
      <c r="AP10" s="47"/>
      <c r="AQ10" s="47"/>
      <c r="AR10" s="47"/>
      <c r="AS10" s="47"/>
      <c r="AT10" s="43">
        <f>データ!V6</f>
        <v>6.23</v>
      </c>
      <c r="AU10" s="43"/>
      <c r="AV10" s="43"/>
      <c r="AW10" s="43"/>
      <c r="AX10" s="43"/>
      <c r="AY10" s="43"/>
      <c r="AZ10" s="43"/>
      <c r="BA10" s="43"/>
      <c r="BB10" s="43">
        <f>データ!W6</f>
        <v>4085.87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282081</v>
      </c>
      <c r="D6" s="31">
        <f t="shared" si="3"/>
        <v>47</v>
      </c>
      <c r="E6" s="31">
        <f t="shared" si="3"/>
        <v>17</v>
      </c>
      <c r="F6" s="31">
        <f t="shared" si="3"/>
        <v>1</v>
      </c>
      <c r="G6" s="31">
        <f t="shared" si="3"/>
        <v>0</v>
      </c>
      <c r="H6" s="31" t="str">
        <f t="shared" si="3"/>
        <v>兵庫県　相生市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83.57</v>
      </c>
      <c r="P6" s="32">
        <f t="shared" si="3"/>
        <v>69.319999999999993</v>
      </c>
      <c r="Q6" s="32">
        <f t="shared" si="3"/>
        <v>2869</v>
      </c>
      <c r="R6" s="32">
        <f t="shared" si="3"/>
        <v>30660</v>
      </c>
      <c r="S6" s="32">
        <f t="shared" si="3"/>
        <v>90.4</v>
      </c>
      <c r="T6" s="32">
        <f t="shared" si="3"/>
        <v>339.16</v>
      </c>
      <c r="U6" s="32">
        <f t="shared" si="3"/>
        <v>25455</v>
      </c>
      <c r="V6" s="32">
        <f t="shared" si="3"/>
        <v>6.23</v>
      </c>
      <c r="W6" s="32">
        <f t="shared" si="3"/>
        <v>4085.87</v>
      </c>
      <c r="X6" s="33">
        <f>IF(X7="",NA(),X7)</f>
        <v>60.48</v>
      </c>
      <c r="Y6" s="33">
        <f t="shared" ref="Y6:AG6" si="4">IF(Y7="",NA(),Y7)</f>
        <v>58.16</v>
      </c>
      <c r="Z6" s="33">
        <f t="shared" si="4"/>
        <v>55.35</v>
      </c>
      <c r="AA6" s="33">
        <f t="shared" si="4"/>
        <v>53.6</v>
      </c>
      <c r="AB6" s="33">
        <f t="shared" si="4"/>
        <v>52.1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1589.24</v>
      </c>
      <c r="BF6" s="33">
        <f t="shared" ref="BF6:BN6" si="7">IF(BF7="",NA(),BF7)</f>
        <v>1207.55</v>
      </c>
      <c r="BG6" s="33">
        <f t="shared" si="7"/>
        <v>1150.31</v>
      </c>
      <c r="BH6" s="33">
        <f t="shared" si="7"/>
        <v>1060.6600000000001</v>
      </c>
      <c r="BI6" s="33">
        <f t="shared" si="7"/>
        <v>1021.43</v>
      </c>
      <c r="BJ6" s="33">
        <f t="shared" si="7"/>
        <v>1320.98</v>
      </c>
      <c r="BK6" s="33">
        <f t="shared" si="7"/>
        <v>1334.01</v>
      </c>
      <c r="BL6" s="33">
        <f t="shared" si="7"/>
        <v>1273.52</v>
      </c>
      <c r="BM6" s="33">
        <f t="shared" si="7"/>
        <v>1209.95</v>
      </c>
      <c r="BN6" s="33">
        <f t="shared" si="7"/>
        <v>1136.5</v>
      </c>
      <c r="BO6" s="32" t="str">
        <f>IF(BO7="","",IF(BO7="-","【-】","【"&amp;SUBSTITUTE(TEXT(BO7,"#,##0.00"),"-","△")&amp;"】"))</f>
        <v>【776.35】</v>
      </c>
      <c r="BP6" s="33">
        <f>IF(BP7="",NA(),BP7)</f>
        <v>77.47</v>
      </c>
      <c r="BQ6" s="33">
        <f t="shared" ref="BQ6:BY6" si="8">IF(BQ7="",NA(),BQ7)</f>
        <v>77.22</v>
      </c>
      <c r="BR6" s="33">
        <f t="shared" si="8"/>
        <v>76.75</v>
      </c>
      <c r="BS6" s="33">
        <f t="shared" si="8"/>
        <v>76.69</v>
      </c>
      <c r="BT6" s="33">
        <f t="shared" si="8"/>
        <v>76.39</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220.7</v>
      </c>
      <c r="CB6" s="33">
        <f t="shared" ref="CB6:CJ6" si="9">IF(CB7="",NA(),CB7)</f>
        <v>219.4</v>
      </c>
      <c r="CC6" s="33">
        <f t="shared" si="9"/>
        <v>219.75</v>
      </c>
      <c r="CD6" s="33">
        <f t="shared" si="9"/>
        <v>219.89</v>
      </c>
      <c r="CE6" s="33">
        <f t="shared" si="9"/>
        <v>224.78</v>
      </c>
      <c r="CF6" s="33">
        <f t="shared" si="9"/>
        <v>222.94</v>
      </c>
      <c r="CG6" s="33">
        <f t="shared" si="9"/>
        <v>224.83</v>
      </c>
      <c r="CH6" s="33">
        <f t="shared" si="9"/>
        <v>224.94</v>
      </c>
      <c r="CI6" s="33">
        <f t="shared" si="9"/>
        <v>220.67</v>
      </c>
      <c r="CJ6" s="33">
        <f t="shared" si="9"/>
        <v>217.82</v>
      </c>
      <c r="CK6" s="32" t="str">
        <f>IF(CK7="","",IF(CK7="-","【-】","【"&amp;SUBSTITUTE(TEXT(CK7,"#,##0.00"),"-","△")&amp;"】"))</f>
        <v>【142.28】</v>
      </c>
      <c r="CL6" s="33">
        <f>IF(CL7="",NA(),CL7)</f>
        <v>57.99</v>
      </c>
      <c r="CM6" s="33">
        <f t="shared" ref="CM6:CU6" si="10">IF(CM7="",NA(),CM7)</f>
        <v>57.65</v>
      </c>
      <c r="CN6" s="33">
        <f t="shared" si="10"/>
        <v>54.37</v>
      </c>
      <c r="CO6" s="33">
        <f t="shared" si="10"/>
        <v>57.83</v>
      </c>
      <c r="CP6" s="33">
        <f t="shared" si="10"/>
        <v>56.97</v>
      </c>
      <c r="CQ6" s="33">
        <f t="shared" si="10"/>
        <v>53.07</v>
      </c>
      <c r="CR6" s="33">
        <f t="shared" si="10"/>
        <v>53.79</v>
      </c>
      <c r="CS6" s="33">
        <f t="shared" si="10"/>
        <v>55.41</v>
      </c>
      <c r="CT6" s="33">
        <f t="shared" si="10"/>
        <v>55.81</v>
      </c>
      <c r="CU6" s="33">
        <f t="shared" si="10"/>
        <v>54.44</v>
      </c>
      <c r="CV6" s="32" t="str">
        <f>IF(CV7="","",IF(CV7="-","【-】","【"&amp;SUBSTITUTE(TEXT(CV7,"#,##0.00"),"-","△")&amp;"】"))</f>
        <v>【60.35】</v>
      </c>
      <c r="CW6" s="33">
        <f>IF(CW7="",NA(),CW7)</f>
        <v>97.49</v>
      </c>
      <c r="CX6" s="33">
        <f t="shared" ref="CX6:DF6" si="11">IF(CX7="",NA(),CX7)</f>
        <v>97.55</v>
      </c>
      <c r="CY6" s="33">
        <f t="shared" si="11"/>
        <v>97.67</v>
      </c>
      <c r="CZ6" s="33">
        <f t="shared" si="11"/>
        <v>97.78</v>
      </c>
      <c r="DA6" s="33">
        <f t="shared" si="11"/>
        <v>97.7</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282081</v>
      </c>
      <c r="D7" s="35">
        <v>47</v>
      </c>
      <c r="E7" s="35">
        <v>17</v>
      </c>
      <c r="F7" s="35">
        <v>1</v>
      </c>
      <c r="G7" s="35">
        <v>0</v>
      </c>
      <c r="H7" s="35" t="s">
        <v>96</v>
      </c>
      <c r="I7" s="35" t="s">
        <v>97</v>
      </c>
      <c r="J7" s="35" t="s">
        <v>98</v>
      </c>
      <c r="K7" s="35" t="s">
        <v>99</v>
      </c>
      <c r="L7" s="35" t="s">
        <v>100</v>
      </c>
      <c r="M7" s="36" t="s">
        <v>101</v>
      </c>
      <c r="N7" s="36" t="s">
        <v>102</v>
      </c>
      <c r="O7" s="36">
        <v>83.57</v>
      </c>
      <c r="P7" s="36">
        <v>69.319999999999993</v>
      </c>
      <c r="Q7" s="36">
        <v>2869</v>
      </c>
      <c r="R7" s="36">
        <v>30660</v>
      </c>
      <c r="S7" s="36">
        <v>90.4</v>
      </c>
      <c r="T7" s="36">
        <v>339.16</v>
      </c>
      <c r="U7" s="36">
        <v>25455</v>
      </c>
      <c r="V7" s="36">
        <v>6.23</v>
      </c>
      <c r="W7" s="36">
        <v>4085.87</v>
      </c>
      <c r="X7" s="36">
        <v>60.48</v>
      </c>
      <c r="Y7" s="36">
        <v>58.16</v>
      </c>
      <c r="Z7" s="36">
        <v>55.35</v>
      </c>
      <c r="AA7" s="36">
        <v>53.6</v>
      </c>
      <c r="AB7" s="36">
        <v>52.1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1589.24</v>
      </c>
      <c r="BF7" s="36">
        <v>1207.55</v>
      </c>
      <c r="BG7" s="36">
        <v>1150.31</v>
      </c>
      <c r="BH7" s="36">
        <v>1060.6600000000001</v>
      </c>
      <c r="BI7" s="36">
        <v>1021.43</v>
      </c>
      <c r="BJ7" s="36">
        <v>1320.98</v>
      </c>
      <c r="BK7" s="36">
        <v>1334.01</v>
      </c>
      <c r="BL7" s="36">
        <v>1273.52</v>
      </c>
      <c r="BM7" s="36">
        <v>1209.95</v>
      </c>
      <c r="BN7" s="36">
        <v>1136.5</v>
      </c>
      <c r="BO7" s="36">
        <v>776.35</v>
      </c>
      <c r="BP7" s="36">
        <v>77.47</v>
      </c>
      <c r="BQ7" s="36">
        <v>77.22</v>
      </c>
      <c r="BR7" s="36">
        <v>76.75</v>
      </c>
      <c r="BS7" s="36">
        <v>76.69</v>
      </c>
      <c r="BT7" s="36">
        <v>76.39</v>
      </c>
      <c r="BU7" s="36">
        <v>68.63</v>
      </c>
      <c r="BV7" s="36">
        <v>67.14</v>
      </c>
      <c r="BW7" s="36">
        <v>67.849999999999994</v>
      </c>
      <c r="BX7" s="36">
        <v>69.48</v>
      </c>
      <c r="BY7" s="36">
        <v>71.650000000000006</v>
      </c>
      <c r="BZ7" s="36">
        <v>96.57</v>
      </c>
      <c r="CA7" s="36">
        <v>220.7</v>
      </c>
      <c r="CB7" s="36">
        <v>219.4</v>
      </c>
      <c r="CC7" s="36">
        <v>219.75</v>
      </c>
      <c r="CD7" s="36">
        <v>219.89</v>
      </c>
      <c r="CE7" s="36">
        <v>224.78</v>
      </c>
      <c r="CF7" s="36">
        <v>222.94</v>
      </c>
      <c r="CG7" s="36">
        <v>224.83</v>
      </c>
      <c r="CH7" s="36">
        <v>224.94</v>
      </c>
      <c r="CI7" s="36">
        <v>220.67</v>
      </c>
      <c r="CJ7" s="36">
        <v>217.82</v>
      </c>
      <c r="CK7" s="36">
        <v>142.28</v>
      </c>
      <c r="CL7" s="36">
        <v>57.99</v>
      </c>
      <c r="CM7" s="36">
        <v>57.65</v>
      </c>
      <c r="CN7" s="36">
        <v>54.37</v>
      </c>
      <c r="CO7" s="36">
        <v>57.83</v>
      </c>
      <c r="CP7" s="36">
        <v>56.97</v>
      </c>
      <c r="CQ7" s="36">
        <v>53.07</v>
      </c>
      <c r="CR7" s="36">
        <v>53.79</v>
      </c>
      <c r="CS7" s="36">
        <v>55.41</v>
      </c>
      <c r="CT7" s="36">
        <v>55.81</v>
      </c>
      <c r="CU7" s="36">
        <v>54.44</v>
      </c>
      <c r="CV7" s="36">
        <v>60.35</v>
      </c>
      <c r="CW7" s="36">
        <v>97.49</v>
      </c>
      <c r="CX7" s="36">
        <v>97.55</v>
      </c>
      <c r="CY7" s="36">
        <v>97.67</v>
      </c>
      <c r="CZ7" s="36">
        <v>97.78</v>
      </c>
      <c r="DA7" s="36">
        <v>97.7</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哲弥</cp:lastModifiedBy>
  <cp:lastPrinted>2016-02-16T06:58:16Z</cp:lastPrinted>
  <dcterms:created xsi:type="dcterms:W3CDTF">2016-02-03T08:54:53Z</dcterms:created>
  <dcterms:modified xsi:type="dcterms:W3CDTF">2016-02-16T06:58:19Z</dcterms:modified>
  <cp:category/>
</cp:coreProperties>
</file>