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P8" i="4"/>
  <c r="I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<sst xmlns="http://schemas.openxmlformats.org/spreadsheetml/2006/main" count="225" uniqueCount="110">
  <si>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</si>
  <si>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</si>
  <si>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</si>
  <si>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</si>
  <si>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</si>
  <si>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</si>
  <si>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</si>
  <si>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</si>
  <si>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</si>
  <si>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</si>
  <si>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</si>
  <si>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</si>
  <si>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</si>
  <si>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</si>
  <si>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</si>
  <si>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</si>
  <si>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</si>
  <si>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</si>
  <si>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</si>
  <si>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</si>
  <si>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</si>
  <si>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</si>
  <si>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</si>
  <si>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</si>
  <si>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</si>
  <si>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</si>
  <si>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</si>
  <si>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</si>
  <si>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</si>
  <si>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</si>
  <si>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</si>
  <si>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</si>
  <si>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</si>
  <si>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</si>
  <si>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</si>
  <si>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</si>
  <si>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</si>
  <si>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</si>
  <si>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</si>
  <si>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</si>
  <si>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</si>
  <si>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</si>
  <si>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</si>
  <si>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</si>
  <si>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</si>
  <si>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</si>
  <si>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</si>
  <si>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</si>
  <si>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</si>
  <si>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</si>
  <si>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</si>
  <si>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</si>
  <si>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</si>
  <si>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</si>
  <si>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</si>
  <si>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</si>
  <si>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</si>
  <si>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</si>
  <si>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</si>
  <si>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</si>
  <si>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</si>
  <si>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</si>
  <si>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</si>
  <si>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</si>
  <si>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</si>
  <si>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</si>
  <si>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</si>
  <si>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</si>
  <si>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</si>
  <si>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</si>
  <si>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</si>
  <si>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</si>
  <si>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</si>
  <si>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</si>
  <si>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</si>
  <si>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</si>
  <si>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</si>
  <si>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</si>
  <si>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</si>
  <si>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</si>
  <si>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</si>
  <si>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</si>
  <si>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</si>
  <si>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</si>
  <si>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</si>
  <si>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</si>
  <si>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</si>
  <si>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</si>
  <si>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</si>
  <si>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</si>
  <si>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</si>
  <si>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</si>
  <si>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</si>
  <si>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</si>
  <si>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</si>
  <si>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</si>
  <si>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伊丹市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</si>
  <si>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</si>
  <si>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</si>
  <si>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</si>
  <si>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</si>
  <si>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</si>
  <si>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</si>
  <si>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</si>
  <si>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</si>
  <si>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</si>
  <si>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</si>
  <si>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と比べ、有形固定資産及び管渠の老朽化率が低いですが、将来の大量更新を見据え、第１次長寿命化計画（H24～H28）に基づく汚水管渠更生工事を国庫補助金を活用し、積極的に実施するなど、計画的な改築に努めた結果、管渠改善率は上昇傾向にあります。
　また、鶴田雨水ポンプ場など（他２ポンプ場）の更新時期も迎えており、平成24年度に策定した、長寿命化計画により、平成28年度より３ヶ年を費やし改築更新工事を進めていくとともに、他２ポンプ場についても計画的に改築していく予定です。</t>
    <rPh sb="1" eb="3">
      <t>ルイジ</t>
    </rPh>
    <rPh sb="3" eb="5">
      <t>ダンタイ</t>
    </rPh>
    <rPh sb="9" eb="11">
      <t>ユウケイ</t>
    </rPh>
    <rPh sb="11" eb="13">
      <t>コテイ</t>
    </rPh>
    <rPh sb="13" eb="15">
      <t>シサン</t>
    </rPh>
    <rPh sb="15" eb="16">
      <t>オヨ</t>
    </rPh>
    <rPh sb="17" eb="19">
      <t>カンキョ</t>
    </rPh>
    <rPh sb="20" eb="22">
      <t>ロウキュウ</t>
    </rPh>
    <rPh sb="22" eb="23">
      <t>カ</t>
    </rPh>
    <rPh sb="23" eb="24">
      <t>リツ</t>
    </rPh>
    <rPh sb="25" eb="26">
      <t>ヒク</t>
    </rPh>
    <rPh sb="31" eb="33">
      <t>ショウライ</t>
    </rPh>
    <rPh sb="34" eb="36">
      <t>タイリョウ</t>
    </rPh>
    <rPh sb="36" eb="38">
      <t>コウシン</t>
    </rPh>
    <rPh sb="39" eb="41">
      <t>ミス</t>
    </rPh>
    <rPh sb="43" eb="44">
      <t>ダイ</t>
    </rPh>
    <rPh sb="45" eb="46">
      <t>ジ</t>
    </rPh>
    <rPh sb="46" eb="47">
      <t>チョウ</t>
    </rPh>
    <rPh sb="47" eb="50">
      <t>ジュミョウカ</t>
    </rPh>
    <rPh sb="50" eb="52">
      <t>ケイカク</t>
    </rPh>
    <rPh sb="62" eb="63">
      <t>モト</t>
    </rPh>
    <rPh sb="65" eb="67">
      <t>オスイ</t>
    </rPh>
    <rPh sb="67" eb="69">
      <t>カンキョ</t>
    </rPh>
    <rPh sb="69" eb="71">
      <t>コウセイ</t>
    </rPh>
    <rPh sb="71" eb="73">
      <t>コウジ</t>
    </rPh>
    <rPh sb="74" eb="76">
      <t>コッコ</t>
    </rPh>
    <rPh sb="76" eb="79">
      <t>ホジョキン</t>
    </rPh>
    <rPh sb="80" eb="82">
      <t>カツヨウ</t>
    </rPh>
    <rPh sb="84" eb="87">
      <t>セッキョクテキ</t>
    </rPh>
    <rPh sb="88" eb="90">
      <t>ジッシ</t>
    </rPh>
    <rPh sb="95" eb="98">
      <t>ケイカクテキ</t>
    </rPh>
    <rPh sb="99" eb="101">
      <t>カイチク</t>
    </rPh>
    <rPh sb="102" eb="103">
      <t>ツト</t>
    </rPh>
    <rPh sb="105" eb="107">
      <t>ケッカ</t>
    </rPh>
    <rPh sb="108" eb="110">
      <t>カンキョ</t>
    </rPh>
    <rPh sb="110" eb="112">
      <t>カイゼン</t>
    </rPh>
    <rPh sb="112" eb="113">
      <t>リツ</t>
    </rPh>
    <rPh sb="114" eb="116">
      <t>ジョウショウ</t>
    </rPh>
    <rPh sb="116" eb="118">
      <t>ケイコウ</t>
    </rPh>
    <rPh sb="129" eb="131">
      <t>ツルタ</t>
    </rPh>
    <rPh sb="131" eb="133">
      <t>ウスイ</t>
    </rPh>
    <rPh sb="136" eb="137">
      <t>ジョウ</t>
    </rPh>
    <rPh sb="140" eb="141">
      <t>ホカ</t>
    </rPh>
    <rPh sb="145" eb="146">
      <t>ジョウ</t>
    </rPh>
    <rPh sb="148" eb="150">
      <t>コウシン</t>
    </rPh>
    <rPh sb="150" eb="152">
      <t>ジキ</t>
    </rPh>
    <rPh sb="153" eb="154">
      <t>ムカ</t>
    </rPh>
    <rPh sb="159" eb="161">
      <t>ヘイセイ</t>
    </rPh>
    <rPh sb="163" eb="164">
      <t>ネン</t>
    </rPh>
    <rPh sb="164" eb="165">
      <t>ド</t>
    </rPh>
    <rPh sb="166" eb="168">
      <t>サクテイ</t>
    </rPh>
    <rPh sb="171" eb="172">
      <t>チョウ</t>
    </rPh>
    <rPh sb="172" eb="175">
      <t>ジュミョウカ</t>
    </rPh>
    <rPh sb="175" eb="177">
      <t>ケイカク</t>
    </rPh>
    <rPh sb="191" eb="192">
      <t>ネン</t>
    </rPh>
    <rPh sb="193" eb="194">
      <t>ツイ</t>
    </rPh>
    <rPh sb="196" eb="198">
      <t>カイチク</t>
    </rPh>
    <rPh sb="198" eb="200">
      <t>コウシン</t>
    </rPh>
    <rPh sb="200" eb="202">
      <t>コウジ</t>
    </rPh>
    <rPh sb="203" eb="204">
      <t>スス</t>
    </rPh>
    <rPh sb="213" eb="214">
      <t>ホカ</t>
    </rPh>
    <rPh sb="218" eb="219">
      <t>ジョウ</t>
    </rPh>
    <rPh sb="224" eb="227">
      <t>ケイカクテキ</t>
    </rPh>
    <rPh sb="228" eb="230">
      <t>カイチク</t>
    </rPh>
    <rPh sb="234" eb="236">
      <t>ヨテイ</t>
    </rPh>
    <phoneticPr fontId="4"/>
  </si>
  <si>
    <t>　経営の健全性については、先述のとおり平成21年度の法適化及び平成23年度の使用料改定により、一定保たれつつあると考察しますが、今後は経営改善によって捻出された資金を企業債償還金に充当しつつ、将来見込まれる管渠の大量更新を見据え、国庫補助金などを活用した計画的な改築工事を引き続き進めていくための経営戦略を早期に策定する必要があります。</t>
    <rPh sb="1" eb="3">
      <t>ケイエイ</t>
    </rPh>
    <rPh sb="4" eb="6">
      <t>ケンゼン</t>
    </rPh>
    <rPh sb="6" eb="7">
      <t>セイ</t>
    </rPh>
    <rPh sb="13" eb="14">
      <t>サキ</t>
    </rPh>
    <rPh sb="19" eb="21">
      <t>ヘイセイ</t>
    </rPh>
    <rPh sb="23" eb="25">
      <t>ネンド</t>
    </rPh>
    <rPh sb="26" eb="27">
      <t>ホウ</t>
    </rPh>
    <rPh sb="27" eb="28">
      <t>テキ</t>
    </rPh>
    <rPh sb="28" eb="29">
      <t>カ</t>
    </rPh>
    <rPh sb="29" eb="30">
      <t>オヨ</t>
    </rPh>
    <rPh sb="31" eb="33">
      <t>ヘイセイ</t>
    </rPh>
    <rPh sb="35" eb="37">
      <t>ネンド</t>
    </rPh>
    <rPh sb="38" eb="41">
      <t>シヨウリョウ</t>
    </rPh>
    <rPh sb="41" eb="43">
      <t>カイテイ</t>
    </rPh>
    <rPh sb="47" eb="49">
      <t>イッテイ</t>
    </rPh>
    <rPh sb="49" eb="50">
      <t>タモ</t>
    </rPh>
    <rPh sb="57" eb="59">
      <t>コウサツ</t>
    </rPh>
    <rPh sb="64" eb="66">
      <t>コンゴ</t>
    </rPh>
    <rPh sb="67" eb="69">
      <t>ケイエイ</t>
    </rPh>
    <rPh sb="69" eb="71">
      <t>カイゼン</t>
    </rPh>
    <rPh sb="75" eb="77">
      <t>ネンシュツ</t>
    </rPh>
    <rPh sb="80" eb="82">
      <t>シキン</t>
    </rPh>
    <rPh sb="90" eb="92">
      <t>ジュウトウ</t>
    </rPh>
    <rPh sb="96" eb="98">
      <t>ショウライ</t>
    </rPh>
    <rPh sb="98" eb="100">
      <t>ミコ</t>
    </rPh>
    <rPh sb="103" eb="105">
      <t>カンキョ</t>
    </rPh>
    <rPh sb="106" eb="108">
      <t>タイリョウ</t>
    </rPh>
    <rPh sb="108" eb="110">
      <t>コウシン</t>
    </rPh>
    <rPh sb="111" eb="113">
      <t>ミス</t>
    </rPh>
    <rPh sb="115" eb="117">
      <t>コッコ</t>
    </rPh>
    <rPh sb="117" eb="120">
      <t>ホジョキン</t>
    </rPh>
    <rPh sb="123" eb="125">
      <t>カツヨウ</t>
    </rPh>
    <rPh sb="127" eb="130">
      <t>ケイカクテキ</t>
    </rPh>
    <rPh sb="131" eb="133">
      <t>カイチク</t>
    </rPh>
    <rPh sb="133" eb="135">
      <t>コウジ</t>
    </rPh>
    <rPh sb="136" eb="137">
      <t>ヒ</t>
    </rPh>
    <rPh sb="138" eb="139">
      <t>ツヅ</t>
    </rPh>
    <rPh sb="140" eb="141">
      <t>スス</t>
    </rPh>
    <rPh sb="148" eb="150">
      <t>ケイエイ</t>
    </rPh>
    <rPh sb="150" eb="152">
      <t>センリャク</t>
    </rPh>
    <rPh sb="153" eb="155">
      <t>ソウキ</t>
    </rPh>
    <rPh sb="156" eb="158">
      <t>サクテイ</t>
    </rPh>
    <rPh sb="160" eb="162">
      <t>ヒツヨウ</t>
    </rPh>
    <phoneticPr fontId="4"/>
  </si>
  <si>
    <t>　当市は、水洗化率が約99％の中、新たな下水道使用料収入の増加が見込まれない中、大口使用者の使用水量が減少し、また核家族化の増加により世帯当たりの使用水量についても減少傾向にあり需要構造の変化が見られています。
　平成21年度に地方公営企業法の一部適用を実施し、資産・負債・資本を整理したうえ、適正な料金原価を算定し、平成23年度に使用料改定を実施しました。結果、経常収支比率、経費回収率が好転し、また平成24年度に累積欠損金を解消するなど、経営の健全度は高まりつつあります。
　一方で、これまで下水道施設の建設改良費の財源については、企業債の発行に頼ってきたことから、短期的な債務に対する支払能力を表す流動比率や料金収入に対する支払能力を表す企業債残高対事業規模比率が類似団体と比べ下回っています。経営改善による健全経営を維持し、自己財源の確保による企業債の発行抑制により企業債残高を抑制していくなど、中長期を見据えた資金計画に基づく資金管理を行っていく必要があります。</t>
    <rPh sb="1" eb="2">
      <t>トウ</t>
    </rPh>
    <rPh sb="2" eb="3">
      <t>シ</t>
    </rPh>
    <rPh sb="5" eb="8">
      <t>スイセンカ</t>
    </rPh>
    <rPh sb="8" eb="9">
      <t>リツ</t>
    </rPh>
    <rPh sb="10" eb="11">
      <t>ヤク</t>
    </rPh>
    <rPh sb="15" eb="16">
      <t>ナカ</t>
    </rPh>
    <rPh sb="17" eb="18">
      <t>アラ</t>
    </rPh>
    <rPh sb="20" eb="23">
      <t>ゲスイドウ</t>
    </rPh>
    <rPh sb="23" eb="26">
      <t>シヨウリョウ</t>
    </rPh>
    <rPh sb="32" eb="34">
      <t>ミコ</t>
    </rPh>
    <rPh sb="38" eb="39">
      <t>ナカ</t>
    </rPh>
    <rPh sb="40" eb="42">
      <t>オオグチ</t>
    </rPh>
    <rPh sb="42" eb="45">
      <t>シヨウシャ</t>
    </rPh>
    <rPh sb="46" eb="48">
      <t>シヨウ</t>
    </rPh>
    <rPh sb="48" eb="50">
      <t>スイリョウ</t>
    </rPh>
    <rPh sb="51" eb="53">
      <t>ゲンショウ</t>
    </rPh>
    <rPh sb="57" eb="60">
      <t>カクカゾク</t>
    </rPh>
    <rPh sb="60" eb="61">
      <t>カ</t>
    </rPh>
    <rPh sb="62" eb="64">
      <t>ゾウカ</t>
    </rPh>
    <rPh sb="67" eb="69">
      <t>セタイ</t>
    </rPh>
    <rPh sb="69" eb="70">
      <t>ア</t>
    </rPh>
    <rPh sb="84" eb="86">
      <t>ケイコウ</t>
    </rPh>
    <rPh sb="107" eb="109">
      <t>ヘイセイ</t>
    </rPh>
    <rPh sb="111" eb="113">
      <t>ネンド</t>
    </rPh>
    <rPh sb="114" eb="116">
      <t>チホウ</t>
    </rPh>
    <rPh sb="116" eb="118">
      <t>コウエイ</t>
    </rPh>
    <rPh sb="118" eb="120">
      <t>キギョウ</t>
    </rPh>
    <rPh sb="120" eb="121">
      <t>ホウ</t>
    </rPh>
    <rPh sb="122" eb="124">
      <t>イチブ</t>
    </rPh>
    <rPh sb="124" eb="126">
      <t>テキヨウ</t>
    </rPh>
    <rPh sb="127" eb="129">
      <t>ジッシ</t>
    </rPh>
    <rPh sb="131" eb="133">
      <t>シサン</t>
    </rPh>
    <rPh sb="134" eb="136">
      <t>フサイ</t>
    </rPh>
    <rPh sb="137" eb="139">
      <t>シホン</t>
    </rPh>
    <rPh sb="140" eb="142">
      <t>セイリ</t>
    </rPh>
    <rPh sb="147" eb="149">
      <t>テキセイ</t>
    </rPh>
    <rPh sb="150" eb="152">
      <t>リョウキン</t>
    </rPh>
    <rPh sb="152" eb="154">
      <t>ゲンカ</t>
    </rPh>
    <rPh sb="155" eb="157">
      <t>サンテイ</t>
    </rPh>
    <rPh sb="159" eb="161">
      <t>ヘイセイ</t>
    </rPh>
    <rPh sb="163" eb="164">
      <t>ネン</t>
    </rPh>
    <rPh sb="164" eb="165">
      <t>ド</t>
    </rPh>
    <rPh sb="166" eb="169">
      <t>シヨウリョウ</t>
    </rPh>
    <rPh sb="169" eb="171">
      <t>カイテイ</t>
    </rPh>
    <rPh sb="172" eb="174">
      <t>ジッシ</t>
    </rPh>
    <rPh sb="179" eb="181">
      <t>ケッカ</t>
    </rPh>
    <rPh sb="182" eb="184">
      <t>ケイジョウ</t>
    </rPh>
    <rPh sb="184" eb="186">
      <t>シュウシ</t>
    </rPh>
    <rPh sb="186" eb="188">
      <t>ヒリツ</t>
    </rPh>
    <rPh sb="189" eb="191">
      <t>ケイヒ</t>
    </rPh>
    <rPh sb="191" eb="193">
      <t>カイシュウ</t>
    </rPh>
    <rPh sb="193" eb="194">
      <t>リツ</t>
    </rPh>
    <rPh sb="195" eb="197">
      <t>コウテン</t>
    </rPh>
    <rPh sb="201" eb="203">
      <t>ヘイセイ</t>
    </rPh>
    <rPh sb="205" eb="207">
      <t>ネンド</t>
    </rPh>
    <rPh sb="208" eb="210">
      <t>ルイセキ</t>
    </rPh>
    <rPh sb="210" eb="213">
      <t>ケッソンキン</t>
    </rPh>
    <rPh sb="214" eb="216">
      <t>カイショウ</t>
    </rPh>
    <rPh sb="221" eb="223">
      <t>ケイエイ</t>
    </rPh>
    <rPh sb="224" eb="226">
      <t>ケンゼン</t>
    </rPh>
    <rPh sb="226" eb="227">
      <t>ド</t>
    </rPh>
    <rPh sb="228" eb="229">
      <t>タカ</t>
    </rPh>
    <rPh sb="240" eb="242">
      <t>イッポウ</t>
    </rPh>
    <rPh sb="248" eb="251">
      <t>ゲスイドウ</t>
    </rPh>
    <rPh sb="251" eb="253">
      <t>シセツ</t>
    </rPh>
    <rPh sb="254" eb="256">
      <t>ケンセツ</t>
    </rPh>
    <rPh sb="256" eb="258">
      <t>カイリョウ</t>
    </rPh>
    <rPh sb="258" eb="259">
      <t>ヒ</t>
    </rPh>
    <rPh sb="260" eb="262">
      <t>ザイゲン</t>
    </rPh>
    <rPh sb="268" eb="270">
      <t>キギョウ</t>
    </rPh>
    <rPh sb="270" eb="271">
      <t>サイ</t>
    </rPh>
    <rPh sb="272" eb="274">
      <t>ハッコウ</t>
    </rPh>
    <rPh sb="275" eb="276">
      <t>タヨ</t>
    </rPh>
    <rPh sb="285" eb="288">
      <t>タンキテキ</t>
    </rPh>
    <rPh sb="289" eb="291">
      <t>サイム</t>
    </rPh>
    <rPh sb="292" eb="293">
      <t>タイ</t>
    </rPh>
    <rPh sb="295" eb="297">
      <t>シハライ</t>
    </rPh>
    <rPh sb="297" eb="299">
      <t>ノウリョク</t>
    </rPh>
    <rPh sb="300" eb="301">
      <t>アラワ</t>
    </rPh>
    <rPh sb="302" eb="304">
      <t>リュウドウ</t>
    </rPh>
    <rPh sb="304" eb="306">
      <t>ヒリツ</t>
    </rPh>
    <rPh sb="307" eb="309">
      <t>リョウキン</t>
    </rPh>
    <rPh sb="309" eb="311">
      <t>シュウニュウ</t>
    </rPh>
    <rPh sb="312" eb="313">
      <t>タイ</t>
    </rPh>
    <rPh sb="315" eb="317">
      <t>シハラ</t>
    </rPh>
    <rPh sb="317" eb="319">
      <t>ノウリョク</t>
    </rPh>
    <rPh sb="320" eb="321">
      <t>アラワ</t>
    </rPh>
    <rPh sb="322" eb="324">
      <t>キギョウ</t>
    </rPh>
    <rPh sb="324" eb="325">
      <t>サイ</t>
    </rPh>
    <rPh sb="325" eb="327">
      <t>ザンダカ</t>
    </rPh>
    <rPh sb="327" eb="328">
      <t>タイ</t>
    </rPh>
    <rPh sb="328" eb="330">
      <t>ジギョウ</t>
    </rPh>
    <rPh sb="330" eb="332">
      <t>キボ</t>
    </rPh>
    <rPh sb="332" eb="334">
      <t>ヒリツ</t>
    </rPh>
    <rPh sb="335" eb="337">
      <t>ルイジ</t>
    </rPh>
    <rPh sb="337" eb="339">
      <t>ダンタイ</t>
    </rPh>
    <rPh sb="340" eb="341">
      <t>クラ</t>
    </rPh>
    <rPh sb="342" eb="344">
      <t>シタマワ</t>
    </rPh>
    <rPh sb="350" eb="352">
      <t>ケイエイ</t>
    </rPh>
    <rPh sb="352" eb="354">
      <t>カイゼン</t>
    </rPh>
    <rPh sb="357" eb="359">
      <t>ケンゼン</t>
    </rPh>
    <rPh sb="359" eb="361">
      <t>ケイエイ</t>
    </rPh>
    <rPh sb="362" eb="364">
      <t>イジ</t>
    </rPh>
    <rPh sb="366" eb="368">
      <t>ジコ</t>
    </rPh>
    <rPh sb="368" eb="370">
      <t>ザイゲン</t>
    </rPh>
    <rPh sb="371" eb="373">
      <t>カクホ</t>
    </rPh>
    <rPh sb="376" eb="378">
      <t>キギョウ</t>
    </rPh>
    <rPh sb="378" eb="379">
      <t>サイ</t>
    </rPh>
    <rPh sb="380" eb="382">
      <t>ハッコウ</t>
    </rPh>
    <rPh sb="382" eb="384">
      <t>ヨクセイ</t>
    </rPh>
    <rPh sb="387" eb="389">
      <t>キギョウ</t>
    </rPh>
    <rPh sb="389" eb="390">
      <t>サイ</t>
    </rPh>
    <rPh sb="390" eb="392">
      <t>ザンダカ</t>
    </rPh>
    <rPh sb="393" eb="395">
      <t>ヨクセイ</t>
    </rPh>
    <rPh sb="402" eb="405">
      <t>チュウチョウキ</t>
    </rPh>
    <rPh sb="406" eb="408">
      <t>ミス</t>
    </rPh>
    <rPh sb="410" eb="412">
      <t>シキン</t>
    </rPh>
    <rPh sb="412" eb="414">
      <t>ケイカク</t>
    </rPh>
    <rPh sb="415" eb="416">
      <t>モト</t>
    </rPh>
    <rPh sb="418" eb="420">
      <t>シキン</t>
    </rPh>
    <rPh sb="420" eb="422">
      <t>カンリ</t>
    </rPh>
    <rPh sb="423" eb="424">
      <t>オコナ</t>
    </rPh>
    <rPh sb="428" eb="4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</si>
</sst>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0.17</c:v>
                </c:pt>
                <c:pt idx="3" formatCode="#,##0.00;&quot;△&quot;#,##0.00;&quot;-&quot;">
                  <c:v>0.33</c:v>
                </c:pt>
                <c:pt idx="4" formatCode="#,##0.00;&quot;△&quot;#,##0.00;&quot;-&quot;">
                  <c:v>0.5</c:v>
                </c:pt>
              </c:numCache>
            </c:numRef>
          </c:val>
        </c:ser>
        <c:dLbls>
          <c:showLegendKey val="0"/>
          <c:showVal val="0"/>
          <c:showCatName val="0"/>
          <c:showSerName val="0"/>
          <c:showPercent val="0"/>
          <c:showBubbleSize val="0"/>
        </c:dLbls>
        <c:gapWidth val="150"/>
        <c:axId val="45537920"/>
        <c:axId val="476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c:v>
                </c:pt>
                <c:pt idx="2">
                  <c:v>0.1</c:v>
                </c:pt>
                <c:pt idx="3">
                  <c:v>0.08</c:v>
                </c:pt>
                <c:pt idx="4">
                  <c:v>0.1</c:v>
                </c:pt>
              </c:numCache>
            </c:numRef>
          </c:val>
          <c:smooth val="0"/>
        </c:ser>
        <c:dLbls>
          <c:showLegendKey val="0"/>
          <c:showVal val="0"/>
          <c:showCatName val="0"/>
          <c:showSerName val="0"/>
          <c:showPercent val="0"/>
          <c:showBubbleSize val="0"/>
        </c:dLbls>
        <c:marker val="1"/>
        <c:smooth val="0"/>
        <c:axId val="45537920"/>
        <c:axId val="47671552"/>
      </c:lineChart>
      <c:dateAx>
        <c:axId val="45537920"/>
        <c:scaling>
          <c:orientation val="minMax"/>
        </c:scaling>
        <c:delete val="1"/>
        <c:axPos val="b"/>
        <c:numFmt formatCode="ge" sourceLinked="1"/>
        <c:majorTickMark val="none"/>
        <c:minorTickMark val="none"/>
        <c:tickLblPos val="none"/>
        <c:crossAx val="47671552"/>
        <c:crosses val="autoZero"/>
        <c:auto val="1"/>
        <c:lblOffset val="100"/>
        <c:baseTimeUnit val="years"/>
      </c:dateAx>
      <c:valAx>
        <c:axId val="476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774016"/>
        <c:axId val="3278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277.08</c:v>
                </c:pt>
                <c:pt idx="1">
                  <c:v>263.52999999999997</c:v>
                </c:pt>
                <c:pt idx="2">
                  <c:v>276.18</c:v>
                </c:pt>
                <c:pt idx="3">
                  <c:v>272.56</c:v>
                </c:pt>
                <c:pt idx="4">
                  <c:v>284.43</c:v>
                </c:pt>
              </c:numCache>
            </c:numRef>
          </c:val>
          <c:smooth val="0"/>
        </c:ser>
        <c:dLbls>
          <c:showLegendKey val="0"/>
          <c:showVal val="0"/>
          <c:showCatName val="0"/>
          <c:showSerName val="0"/>
          <c:showPercent val="0"/>
          <c:showBubbleSize val="0"/>
        </c:dLbls>
        <c:marker val="1"/>
        <c:smooth val="0"/>
        <c:axId val="32774016"/>
        <c:axId val="32780288"/>
      </c:lineChart>
      <c:dateAx>
        <c:axId val="32774016"/>
        <c:scaling>
          <c:orientation val="minMax"/>
        </c:scaling>
        <c:delete val="1"/>
        <c:axPos val="b"/>
        <c:numFmt formatCode="ge" sourceLinked="1"/>
        <c:majorTickMark val="none"/>
        <c:minorTickMark val="none"/>
        <c:tickLblPos val="none"/>
        <c:crossAx val="32780288"/>
        <c:crosses val="autoZero"/>
        <c:auto val="1"/>
        <c:lblOffset val="100"/>
        <c:baseTimeUnit val="years"/>
      </c:dateAx>
      <c:valAx>
        <c:axId val="327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99.46</c:v>
                </c:pt>
                <c:pt idx="1">
                  <c:v>99.5</c:v>
                </c:pt>
                <c:pt idx="2">
                  <c:v>99.55</c:v>
                </c:pt>
                <c:pt idx="3">
                  <c:v>99.61</c:v>
                </c:pt>
                <c:pt idx="4">
                  <c:v>99.62</c:v>
                </c:pt>
              </c:numCache>
            </c:numRef>
          </c:val>
        </c:ser>
        <c:dLbls>
          <c:showLegendKey val="0"/>
          <c:showVal val="0"/>
          <c:showCatName val="0"/>
          <c:showSerName val="0"/>
          <c:showPercent val="0"/>
          <c:showBubbleSize val="0"/>
        </c:dLbls>
        <c:gapWidth val="150"/>
        <c:axId val="32798208"/>
        <c:axId val="3280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96.94</c:v>
                </c:pt>
                <c:pt idx="1">
                  <c:v>96.96</c:v>
                </c:pt>
                <c:pt idx="2">
                  <c:v>96.87</c:v>
                </c:pt>
                <c:pt idx="3">
                  <c:v>96.82</c:v>
                </c:pt>
                <c:pt idx="4">
                  <c:v>96.69</c:v>
                </c:pt>
              </c:numCache>
            </c:numRef>
          </c:val>
          <c:smooth val="0"/>
        </c:ser>
        <c:dLbls>
          <c:showLegendKey val="0"/>
          <c:showVal val="0"/>
          <c:showCatName val="0"/>
          <c:showSerName val="0"/>
          <c:showPercent val="0"/>
          <c:showBubbleSize val="0"/>
        </c:dLbls>
        <c:marker val="1"/>
        <c:smooth val="0"/>
        <c:axId val="32798208"/>
        <c:axId val="32800128"/>
      </c:lineChart>
      <c:dateAx>
        <c:axId val="32798208"/>
        <c:scaling>
          <c:orientation val="minMax"/>
        </c:scaling>
        <c:delete val="1"/>
        <c:axPos val="b"/>
        <c:numFmt formatCode="ge" sourceLinked="1"/>
        <c:majorTickMark val="none"/>
        <c:minorTickMark val="none"/>
        <c:tickLblPos val="none"/>
        <c:crossAx val="32800128"/>
        <c:crosses val="autoZero"/>
        <c:auto val="1"/>
        <c:lblOffset val="100"/>
        <c:baseTimeUnit val="years"/>
      </c:dateAx>
      <c:valAx>
        <c:axId val="328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95.37</c:v>
                </c:pt>
                <c:pt idx="1">
                  <c:v>104.94</c:v>
                </c:pt>
                <c:pt idx="2">
                  <c:v>109.38</c:v>
                </c:pt>
                <c:pt idx="3">
                  <c:v>109.59</c:v>
                </c:pt>
                <c:pt idx="4">
                  <c:v>108.43</c:v>
                </c:pt>
              </c:numCache>
            </c:numRef>
          </c:val>
        </c:ser>
        <c:dLbls>
          <c:showLegendKey val="0"/>
          <c:showVal val="0"/>
          <c:showCatName val="0"/>
          <c:showSerName val="0"/>
          <c:showPercent val="0"/>
          <c:showBubbleSize val="0"/>
        </c:dLbls>
        <c:gapWidth val="150"/>
        <c:axId val="97150080"/>
        <c:axId val="1196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105.2</c:v>
                </c:pt>
                <c:pt idx="1">
                  <c:v>102.76</c:v>
                </c:pt>
                <c:pt idx="2">
                  <c:v>104.06</c:v>
                </c:pt>
                <c:pt idx="3">
                  <c:v>104.3</c:v>
                </c:pt>
                <c:pt idx="4">
                  <c:v>104.63</c:v>
                </c:pt>
              </c:numCache>
            </c:numRef>
          </c:val>
          <c:smooth val="0"/>
        </c:ser>
        <c:dLbls>
          <c:showLegendKey val="0"/>
          <c:showVal val="0"/>
          <c:showCatName val="0"/>
          <c:showSerName val="0"/>
          <c:showPercent val="0"/>
          <c:showBubbleSize val="0"/>
        </c:dLbls>
        <c:marker val="1"/>
        <c:smooth val="0"/>
        <c:axId val="97150080"/>
        <c:axId val="119699328"/>
      </c:lineChart>
      <c:dateAx>
        <c:axId val="97150080"/>
        <c:scaling>
          <c:orientation val="minMax"/>
        </c:scaling>
        <c:delete val="1"/>
        <c:axPos val="b"/>
        <c:numFmt formatCode="ge" sourceLinked="1"/>
        <c:majorTickMark val="none"/>
        <c:minorTickMark val="none"/>
        <c:tickLblPos val="none"/>
        <c:crossAx val="119699328"/>
        <c:crosses val="autoZero"/>
        <c:auto val="1"/>
        <c:lblOffset val="100"/>
        <c:baseTimeUnit val="years"/>
      </c:dateAx>
      <c:valAx>
        <c:axId val="1196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4.21</c:v>
                </c:pt>
                <c:pt idx="1">
                  <c:v>6.29</c:v>
                </c:pt>
                <c:pt idx="2">
                  <c:v>8.35</c:v>
                </c:pt>
                <c:pt idx="3">
                  <c:v>10.38</c:v>
                </c:pt>
                <c:pt idx="4">
                  <c:v>16.760000000000002</c:v>
                </c:pt>
              </c:numCache>
            </c:numRef>
          </c:val>
        </c:ser>
        <c:dLbls>
          <c:showLegendKey val="0"/>
          <c:showVal val="0"/>
          <c:showCatName val="0"/>
          <c:showSerName val="0"/>
          <c:showPercent val="0"/>
          <c:showBubbleSize val="0"/>
        </c:dLbls>
        <c:gapWidth val="150"/>
        <c:axId val="32576640"/>
        <c:axId val="3257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15.76</c:v>
                </c:pt>
                <c:pt idx="1">
                  <c:v>15.86</c:v>
                </c:pt>
                <c:pt idx="2">
                  <c:v>17.25</c:v>
                </c:pt>
                <c:pt idx="3">
                  <c:v>17.37</c:v>
                </c:pt>
                <c:pt idx="4">
                  <c:v>25.54</c:v>
                </c:pt>
              </c:numCache>
            </c:numRef>
          </c:val>
          <c:smooth val="0"/>
        </c:ser>
        <c:dLbls>
          <c:showLegendKey val="0"/>
          <c:showVal val="0"/>
          <c:showCatName val="0"/>
          <c:showSerName val="0"/>
          <c:showPercent val="0"/>
          <c:showBubbleSize val="0"/>
        </c:dLbls>
        <c:marker val="1"/>
        <c:smooth val="0"/>
        <c:axId val="32576640"/>
        <c:axId val="32578560"/>
      </c:lineChart>
      <c:dateAx>
        <c:axId val="32576640"/>
        <c:scaling>
          <c:orientation val="minMax"/>
        </c:scaling>
        <c:delete val="1"/>
        <c:axPos val="b"/>
        <c:numFmt formatCode="ge" sourceLinked="1"/>
        <c:majorTickMark val="none"/>
        <c:minorTickMark val="none"/>
        <c:tickLblPos val="none"/>
        <c:crossAx val="32578560"/>
        <c:crosses val="autoZero"/>
        <c:auto val="1"/>
        <c:lblOffset val="100"/>
        <c:baseTimeUnit val="years"/>
      </c:dateAx>
      <c:valAx>
        <c:axId val="3257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596736"/>
        <c:axId val="325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c:v>
                </c:pt>
                <c:pt idx="1">
                  <c:v>1.1299999999999999</c:v>
                </c:pt>
                <c:pt idx="2">
                  <c:v>1.32</c:v>
                </c:pt>
                <c:pt idx="3">
                  <c:v>1.51</c:v>
                </c:pt>
                <c:pt idx="4">
                  <c:v>1.39</c:v>
                </c:pt>
              </c:numCache>
            </c:numRef>
          </c:val>
          <c:smooth val="0"/>
        </c:ser>
        <c:dLbls>
          <c:showLegendKey val="0"/>
          <c:showVal val="0"/>
          <c:showCatName val="0"/>
          <c:showSerName val="0"/>
          <c:showPercent val="0"/>
          <c:showBubbleSize val="0"/>
        </c:dLbls>
        <c:marker val="1"/>
        <c:smooth val="0"/>
        <c:axId val="32596736"/>
        <c:axId val="32598656"/>
      </c:lineChart>
      <c:dateAx>
        <c:axId val="32596736"/>
        <c:scaling>
          <c:orientation val="minMax"/>
        </c:scaling>
        <c:delete val="1"/>
        <c:axPos val="b"/>
        <c:numFmt formatCode="ge" sourceLinked="1"/>
        <c:majorTickMark val="none"/>
        <c:minorTickMark val="none"/>
        <c:tickLblPos val="none"/>
        <c:crossAx val="32598656"/>
        <c:crosses val="autoZero"/>
        <c:auto val="1"/>
        <c:lblOffset val="100"/>
        <c:baseTimeUnit val="years"/>
      </c:dateAx>
      <c:valAx>
        <c:axId val="325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10.62</c:v>
                </c:pt>
                <c:pt idx="1">
                  <c:v>5.78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2608640"/>
        <c:axId val="326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4.37</c:v>
                </c:pt>
                <c:pt idx="1">
                  <c:v>4.1500000000000004</c:v>
                </c:pt>
                <c:pt idx="2">
                  <c:v>4.34</c:v>
                </c:pt>
                <c:pt idx="3">
                  <c:v>4.88</c:v>
                </c:pt>
                <c:pt idx="4">
                  <c:v>0.1</c:v>
                </c:pt>
              </c:numCache>
            </c:numRef>
          </c:val>
          <c:smooth val="0"/>
        </c:ser>
        <c:dLbls>
          <c:showLegendKey val="0"/>
          <c:showVal val="0"/>
          <c:showCatName val="0"/>
          <c:showSerName val="0"/>
          <c:showPercent val="0"/>
          <c:showBubbleSize val="0"/>
        </c:dLbls>
        <c:marker val="1"/>
        <c:smooth val="0"/>
        <c:axId val="32608640"/>
        <c:axId val="32610560"/>
      </c:lineChart>
      <c:dateAx>
        <c:axId val="32608640"/>
        <c:scaling>
          <c:orientation val="minMax"/>
        </c:scaling>
        <c:delete val="1"/>
        <c:axPos val="b"/>
        <c:numFmt formatCode="ge" sourceLinked="1"/>
        <c:majorTickMark val="none"/>
        <c:minorTickMark val="none"/>
        <c:tickLblPos val="none"/>
        <c:crossAx val="32610560"/>
        <c:crosses val="autoZero"/>
        <c:auto val="1"/>
        <c:lblOffset val="100"/>
        <c:baseTimeUnit val="years"/>
      </c:dateAx>
      <c:valAx>
        <c:axId val="326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132.69</c:v>
                </c:pt>
                <c:pt idx="1">
                  <c:v>122.97</c:v>
                </c:pt>
                <c:pt idx="2">
                  <c:v>152.88</c:v>
                </c:pt>
                <c:pt idx="3">
                  <c:v>244.68</c:v>
                </c:pt>
                <c:pt idx="4">
                  <c:v>20.83</c:v>
                </c:pt>
              </c:numCache>
            </c:numRef>
          </c:val>
        </c:ser>
        <c:dLbls>
          <c:showLegendKey val="0"/>
          <c:showVal val="0"/>
          <c:showCatName val="0"/>
          <c:showSerName val="0"/>
          <c:showPercent val="0"/>
          <c:showBubbleSize val="0"/>
        </c:dLbls>
        <c:gapWidth val="150"/>
        <c:axId val="32632832"/>
        <c:axId val="3263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278.02</c:v>
                </c:pt>
                <c:pt idx="1">
                  <c:v>221.7</c:v>
                </c:pt>
                <c:pt idx="2">
                  <c:v>238.87</c:v>
                </c:pt>
                <c:pt idx="3">
                  <c:v>271.23</c:v>
                </c:pt>
                <c:pt idx="4">
                  <c:v>72.66</c:v>
                </c:pt>
              </c:numCache>
            </c:numRef>
          </c:val>
          <c:smooth val="0"/>
        </c:ser>
        <c:dLbls>
          <c:showLegendKey val="0"/>
          <c:showVal val="0"/>
          <c:showCatName val="0"/>
          <c:showSerName val="0"/>
          <c:showPercent val="0"/>
          <c:showBubbleSize val="0"/>
        </c:dLbls>
        <c:marker val="1"/>
        <c:smooth val="0"/>
        <c:axId val="32632832"/>
        <c:axId val="32634752"/>
      </c:lineChart>
      <c:dateAx>
        <c:axId val="32632832"/>
        <c:scaling>
          <c:orientation val="minMax"/>
        </c:scaling>
        <c:delete val="1"/>
        <c:axPos val="b"/>
        <c:numFmt formatCode="ge" sourceLinked="1"/>
        <c:majorTickMark val="none"/>
        <c:minorTickMark val="none"/>
        <c:tickLblPos val="none"/>
        <c:crossAx val="32634752"/>
        <c:crosses val="autoZero"/>
        <c:auto val="1"/>
        <c:lblOffset val="100"/>
        <c:baseTimeUnit val="years"/>
      </c:dateAx>
      <c:valAx>
        <c:axId val="3263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972.17</c:v>
                </c:pt>
                <c:pt idx="1">
                  <c:v>910.19</c:v>
                </c:pt>
                <c:pt idx="2">
                  <c:v>769.29</c:v>
                </c:pt>
                <c:pt idx="3">
                  <c:v>745.09</c:v>
                </c:pt>
                <c:pt idx="4">
                  <c:v>719.25</c:v>
                </c:pt>
              </c:numCache>
            </c:numRef>
          </c:val>
        </c:ser>
        <c:dLbls>
          <c:showLegendKey val="0"/>
          <c:showVal val="0"/>
          <c:showCatName val="0"/>
          <c:showSerName val="0"/>
          <c:showPercent val="0"/>
          <c:showBubbleSize val="0"/>
        </c:dLbls>
        <c:gapWidth val="150"/>
        <c:axId val="32644480"/>
        <c:axId val="3265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669.53</c:v>
                </c:pt>
                <c:pt idx="1">
                  <c:v>652.94000000000005</c:v>
                </c:pt>
                <c:pt idx="2">
                  <c:v>641.70000000000005</c:v>
                </c:pt>
                <c:pt idx="3">
                  <c:v>624.4</c:v>
                </c:pt>
                <c:pt idx="4">
                  <c:v>607.52</c:v>
                </c:pt>
              </c:numCache>
            </c:numRef>
          </c:val>
          <c:smooth val="0"/>
        </c:ser>
        <c:dLbls>
          <c:showLegendKey val="0"/>
          <c:showVal val="0"/>
          <c:showCatName val="0"/>
          <c:showSerName val="0"/>
          <c:showPercent val="0"/>
          <c:showBubbleSize val="0"/>
        </c:dLbls>
        <c:marker val="1"/>
        <c:smooth val="0"/>
        <c:axId val="32644480"/>
        <c:axId val="32650752"/>
      </c:lineChart>
      <c:dateAx>
        <c:axId val="32644480"/>
        <c:scaling>
          <c:orientation val="minMax"/>
        </c:scaling>
        <c:delete val="1"/>
        <c:axPos val="b"/>
        <c:numFmt formatCode="ge" sourceLinked="1"/>
        <c:majorTickMark val="none"/>
        <c:minorTickMark val="none"/>
        <c:tickLblPos val="none"/>
        <c:crossAx val="32650752"/>
        <c:crosses val="autoZero"/>
        <c:auto val="1"/>
        <c:lblOffset val="100"/>
        <c:baseTimeUnit val="years"/>
      </c:dateAx>
      <c:valAx>
        <c:axId val="326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4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90.12</c:v>
                </c:pt>
                <c:pt idx="1">
                  <c:v>98.75</c:v>
                </c:pt>
                <c:pt idx="2">
                  <c:v>116.22</c:v>
                </c:pt>
                <c:pt idx="3">
                  <c:v>116.39</c:v>
                </c:pt>
                <c:pt idx="4">
                  <c:v>117.5</c:v>
                </c:pt>
              </c:numCache>
            </c:numRef>
          </c:val>
        </c:ser>
        <c:dLbls>
          <c:showLegendKey val="0"/>
          <c:showVal val="0"/>
          <c:showCatName val="0"/>
          <c:showSerName val="0"/>
          <c:showPercent val="0"/>
          <c:showBubbleSize val="0"/>
        </c:dLbls>
        <c:gapWidth val="150"/>
        <c:axId val="32664192"/>
        <c:axId val="326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91.18</c:v>
                </c:pt>
                <c:pt idx="1">
                  <c:v>91.22</c:v>
                </c:pt>
                <c:pt idx="2">
                  <c:v>91.73</c:v>
                </c:pt>
                <c:pt idx="3">
                  <c:v>92.33</c:v>
                </c:pt>
                <c:pt idx="4">
                  <c:v>96.91</c:v>
                </c:pt>
              </c:numCache>
            </c:numRef>
          </c:val>
          <c:smooth val="0"/>
        </c:ser>
        <c:dLbls>
          <c:showLegendKey val="0"/>
          <c:showVal val="0"/>
          <c:showCatName val="0"/>
          <c:showSerName val="0"/>
          <c:showPercent val="0"/>
          <c:showBubbleSize val="0"/>
        </c:dLbls>
        <c:marker val="1"/>
        <c:smooth val="0"/>
        <c:axId val="32664192"/>
        <c:axId val="32670464"/>
      </c:lineChart>
      <c:dateAx>
        <c:axId val="32664192"/>
        <c:scaling>
          <c:orientation val="minMax"/>
        </c:scaling>
        <c:delete val="1"/>
        <c:axPos val="b"/>
        <c:numFmt formatCode="ge" sourceLinked="1"/>
        <c:majorTickMark val="none"/>
        <c:minorTickMark val="none"/>
        <c:tickLblPos val="none"/>
        <c:crossAx val="32670464"/>
        <c:crosses val="autoZero"/>
        <c:auto val="1"/>
        <c:lblOffset val="100"/>
        <c:baseTimeUnit val="years"/>
      </c:dateAx>
      <c:valAx>
        <c:axId val="326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96.57</c:v>
                </c:pt>
                <c:pt idx="1">
                  <c:v>90.75</c:v>
                </c:pt>
                <c:pt idx="2">
                  <c:v>88.1</c:v>
                </c:pt>
                <c:pt idx="3">
                  <c:v>87.61</c:v>
                </c:pt>
                <c:pt idx="4">
                  <c:v>86.82</c:v>
                </c:pt>
              </c:numCache>
            </c:numRef>
          </c:val>
        </c:ser>
        <c:dLbls>
          <c:showLegendKey val="0"/>
          <c:showVal val="0"/>
          <c:showCatName val="0"/>
          <c:showSerName val="0"/>
          <c:showPercent val="0"/>
          <c:showBubbleSize val="0"/>
        </c:dLbls>
        <c:gapWidth val="150"/>
        <c:axId val="32680192"/>
        <c:axId val="326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124.56</c:v>
                </c:pt>
                <c:pt idx="1">
                  <c:v>125.47</c:v>
                </c:pt>
                <c:pt idx="2">
                  <c:v>123.91</c:v>
                </c:pt>
                <c:pt idx="3">
                  <c:v>123.69</c:v>
                </c:pt>
                <c:pt idx="4">
                  <c:v>120.5</c:v>
                </c:pt>
              </c:numCache>
            </c:numRef>
          </c:val>
          <c:smooth val="0"/>
        </c:ser>
        <c:dLbls>
          <c:showLegendKey val="0"/>
          <c:showVal val="0"/>
          <c:showCatName val="0"/>
          <c:showSerName val="0"/>
          <c:showPercent val="0"/>
          <c:showBubbleSize val="0"/>
        </c:dLbls>
        <c:marker val="1"/>
        <c:smooth val="0"/>
        <c:axId val="32680192"/>
        <c:axId val="32694656"/>
      </c:lineChart>
      <c:dateAx>
        <c:axId val="32680192"/>
        <c:scaling>
          <c:orientation val="minMax"/>
        </c:scaling>
        <c:delete val="1"/>
        <c:axPos val="b"/>
        <c:numFmt formatCode="ge" sourceLinked="1"/>
        <c:majorTickMark val="none"/>
        <c:minorTickMark val="none"/>
        <c:tickLblPos val="none"/>
        <c:crossAx val="32694656"/>
        <c:crosses val="autoZero"/>
        <c:auto val="1"/>
        <c:lblOffset val="100"/>
        <c:baseTimeUnit val="years"/>
      </c:dateAx>
      <c:valAx>
        <c:axId val="326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伊丹市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201912</v>
      </c>
      <c r="AM8" s="64"/>
      <c r="AN8" s="64"/>
      <c r="AO8" s="64"/>
      <c r="AP8" s="64"/>
      <c r="AQ8" s="64"/>
      <c r="AR8" s="64"/>
      <c r="AS8" s="64"/>
      <c r="AT8" s="63">
        <f>データ!S6</f>
        <v>25</v>
      </c>
      <c r="AU8" s="63"/>
      <c r="AV8" s="63"/>
      <c r="AW8" s="63"/>
      <c r="AX8" s="63"/>
      <c r="AY8" s="63"/>
      <c r="AZ8" s="63"/>
      <c r="BA8" s="63"/>
      <c r="BB8" s="63">
        <f>データ!T6</f>
        <v>8076.48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43.52</v>
      </c>
      <c r="J10" s="63"/>
      <c r="K10" s="63"/>
      <c r="L10" s="63"/>
      <c r="M10" s="63"/>
      <c r="N10" s="63"/>
      <c r="O10" s="63"/>
      <c r="P10" s="63">
        <f>データ!O6</f>
        <v>100</v>
      </c>
      <c r="Q10" s="63"/>
      <c r="R10" s="63"/>
      <c r="S10" s="63"/>
      <c r="T10" s="63"/>
      <c r="U10" s="63"/>
      <c r="V10" s="63"/>
      <c r="W10" s="63">
        <f>データ!P6</f>
        <v>72.73</v>
      </c>
      <c r="X10" s="63"/>
      <c r="Y10" s="63"/>
      <c r="Z10" s="63"/>
      <c r="AA10" s="63"/>
      <c r="AB10" s="63"/>
      <c r="AC10" s="63"/>
      <c r="AD10" s="64">
        <f>データ!Q6</f>
        <v>1648</v>
      </c>
      <c r="AE10" s="64"/>
      <c r="AF10" s="64"/>
      <c r="AG10" s="64"/>
      <c r="AH10" s="64"/>
      <c r="AI10" s="64"/>
      <c r="AJ10" s="64"/>
      <c r="AK10" s="2"/>
      <c r="AL10" s="64">
        <f>データ!U6</f>
        <v>201452</v>
      </c>
      <c r="AM10" s="64"/>
      <c r="AN10" s="64"/>
      <c r="AO10" s="64"/>
      <c r="AP10" s="64"/>
      <c r="AQ10" s="64"/>
      <c r="AR10" s="64"/>
      <c r="AS10" s="64"/>
      <c r="AT10" s="63">
        <f>データ!V6</f>
        <v>20.260000000000002</v>
      </c>
      <c r="AU10" s="63"/>
      <c r="AV10" s="63"/>
      <c r="AW10" s="63"/>
      <c r="AX10" s="63"/>
      <c r="AY10" s="63"/>
      <c r="AZ10" s="63"/>
      <c r="BA10" s="63"/>
      <c r="BB10" s="63">
        <f>データ!W6</f>
        <v>9943.34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282073</v>
      </c>
      <c r="D6" s="31">
        <f t="shared" si="3"/>
        <v>46</v>
      </c>
      <c r="E6" s="31">
        <f t="shared" si="3"/>
        <v>17</v>
      </c>
      <c r="F6" s="31">
        <f t="shared" si="3"/>
        <v>1</v>
      </c>
      <c r="G6" s="31">
        <f t="shared" si="3"/>
        <v>0</v>
      </c>
      <c r="H6" s="31" t="str">
        <f t="shared" si="3"/>
        <v>兵庫県　伊丹市</v>
      </c>
      <c r="I6" s="31" t="str">
        <f t="shared" si="3"/>
        <v>法適用</v>
      </c>
      <c r="J6" s="31" t="str">
        <f t="shared" si="3"/>
        <v>下水道事業</v>
      </c>
      <c r="K6" s="31" t="str">
        <f t="shared" si="3"/>
        <v>公共下水道</v>
      </c>
      <c r="L6" s="31" t="str">
        <f t="shared" si="3"/>
        <v>Ab</v>
      </c>
      <c r="M6" s="32" t="str">
        <f t="shared" si="3"/>
        <v>-</v>
      </c>
      <c r="N6" s="32">
        <f t="shared" si="3"/>
        <v>43.52</v>
      </c>
      <c r="O6" s="32">
        <f t="shared" si="3"/>
        <v>100</v>
      </c>
      <c r="P6" s="32">
        <f t="shared" si="3"/>
        <v>72.73</v>
      </c>
      <c r="Q6" s="32">
        <f t="shared" si="3"/>
        <v>1648</v>
      </c>
      <c r="R6" s="32">
        <f t="shared" si="3"/>
        <v>201912</v>
      </c>
      <c r="S6" s="32">
        <f t="shared" si="3"/>
        <v>25</v>
      </c>
      <c r="T6" s="32">
        <f t="shared" si="3"/>
        <v>8076.48</v>
      </c>
      <c r="U6" s="32">
        <f t="shared" si="3"/>
        <v>201452</v>
      </c>
      <c r="V6" s="32">
        <f t="shared" si="3"/>
        <v>20.260000000000002</v>
      </c>
      <c r="W6" s="32">
        <f t="shared" si="3"/>
        <v>9943.34</v>
      </c>
      <c r="X6" s="33">
        <f>IF(X7="",NA(),X7)</f>
        <v>95.37</v>
      </c>
      <c r="Y6" s="33">
        <f t="shared" ref="Y6:AG6" si="4">IF(Y7="",NA(),Y7)</f>
        <v>104.94</v>
      </c>
      <c r="Z6" s="33">
        <f t="shared" si="4"/>
        <v>109.38</v>
      </c>
      <c r="AA6" s="33">
        <f t="shared" si="4"/>
        <v>109.59</v>
      </c>
      <c r="AB6" s="33">
        <f t="shared" si="4"/>
        <v>108.43</v>
      </c>
      <c r="AC6" s="33">
        <f t="shared" si="4"/>
        <v>105.2</v>
      </c>
      <c r="AD6" s="33">
        <f t="shared" si="4"/>
        <v>102.76</v>
      </c>
      <c r="AE6" s="33">
        <f t="shared" si="4"/>
        <v>104.06</v>
      </c>
      <c r="AF6" s="33">
        <f t="shared" si="4"/>
        <v>104.3</v>
      </c>
      <c r="AG6" s="33">
        <f t="shared" si="4"/>
        <v>104.63</v>
      </c>
      <c r="AH6" s="32" t="str">
        <f>IF(AH7="","",IF(AH7="-","【-】","【"&amp;SUBSTITUTE(TEXT(AH7,"#,##0.00"),"-","△")&amp;"】"))</f>
        <v>【107.74】</v>
      </c>
      <c r="AI6" s="33">
        <f>IF(AI7="",NA(),AI7)</f>
        <v>10.62</v>
      </c>
      <c r="AJ6" s="33">
        <f t="shared" ref="AJ6:AR6" si="5">IF(AJ7="",NA(),AJ7)</f>
        <v>5.78</v>
      </c>
      <c r="AK6" s="32">
        <f t="shared" si="5"/>
        <v>0</v>
      </c>
      <c r="AL6" s="32">
        <f t="shared" si="5"/>
        <v>0</v>
      </c>
      <c r="AM6" s="32">
        <f t="shared" si="5"/>
        <v>0</v>
      </c>
      <c r="AN6" s="33">
        <f t="shared" si="5"/>
        <v>4.37</v>
      </c>
      <c r="AO6" s="33">
        <f t="shared" si="5"/>
        <v>4.1500000000000004</v>
      </c>
      <c r="AP6" s="33">
        <f t="shared" si="5"/>
        <v>4.34</v>
      </c>
      <c r="AQ6" s="33">
        <f t="shared" si="5"/>
        <v>4.88</v>
      </c>
      <c r="AR6" s="33">
        <f t="shared" si="5"/>
        <v>0.1</v>
      </c>
      <c r="AS6" s="32" t="str">
        <f>IF(AS7="","",IF(AS7="-","【-】","【"&amp;SUBSTITUTE(TEXT(AS7,"#,##0.00"),"-","△")&amp;"】"))</f>
        <v>【4.71】</v>
      </c>
      <c r="AT6" s="33">
        <f>IF(AT7="",NA(),AT7)</f>
        <v>132.69</v>
      </c>
      <c r="AU6" s="33">
        <f t="shared" ref="AU6:BC6" si="6">IF(AU7="",NA(),AU7)</f>
        <v>122.97</v>
      </c>
      <c r="AV6" s="33">
        <f t="shared" si="6"/>
        <v>152.88</v>
      </c>
      <c r="AW6" s="33">
        <f t="shared" si="6"/>
        <v>244.68</v>
      </c>
      <c r="AX6" s="33">
        <f t="shared" si="6"/>
        <v>20.83</v>
      </c>
      <c r="AY6" s="33">
        <f t="shared" si="6"/>
        <v>278.02</v>
      </c>
      <c r="AZ6" s="33">
        <f t="shared" si="6"/>
        <v>221.7</v>
      </c>
      <c r="BA6" s="33">
        <f t="shared" si="6"/>
        <v>238.87</v>
      </c>
      <c r="BB6" s="33">
        <f t="shared" si="6"/>
        <v>271.23</v>
      </c>
      <c r="BC6" s="33">
        <f t="shared" si="6"/>
        <v>72.66</v>
      </c>
      <c r="BD6" s="32" t="str">
        <f>IF(BD7="","",IF(BD7="-","【-】","【"&amp;SUBSTITUTE(TEXT(BD7,"#,##0.00"),"-","△")&amp;"】"))</f>
        <v>【56.46】</v>
      </c>
      <c r="BE6" s="33">
        <f>IF(BE7="",NA(),BE7)</f>
        <v>972.17</v>
      </c>
      <c r="BF6" s="33">
        <f t="shared" ref="BF6:BN6" si="7">IF(BF7="",NA(),BF7)</f>
        <v>910.19</v>
      </c>
      <c r="BG6" s="33">
        <f t="shared" si="7"/>
        <v>769.29</v>
      </c>
      <c r="BH6" s="33">
        <f t="shared" si="7"/>
        <v>745.09</v>
      </c>
      <c r="BI6" s="33">
        <f t="shared" si="7"/>
        <v>719.25</v>
      </c>
      <c r="BJ6" s="33">
        <f t="shared" si="7"/>
        <v>669.53</v>
      </c>
      <c r="BK6" s="33">
        <f t="shared" si="7"/>
        <v>652.94000000000005</v>
      </c>
      <c r="BL6" s="33">
        <f t="shared" si="7"/>
        <v>641.70000000000005</v>
      </c>
      <c r="BM6" s="33">
        <f t="shared" si="7"/>
        <v>624.4</v>
      </c>
      <c r="BN6" s="33">
        <f t="shared" si="7"/>
        <v>607.52</v>
      </c>
      <c r="BO6" s="32" t="str">
        <f>IF(BO7="","",IF(BO7="-","【-】","【"&amp;SUBSTITUTE(TEXT(BO7,"#,##0.00"),"-","△")&amp;"】"))</f>
        <v>【776.35】</v>
      </c>
      <c r="BP6" s="33">
        <f>IF(BP7="",NA(),BP7)</f>
        <v>90.12</v>
      </c>
      <c r="BQ6" s="33">
        <f t="shared" ref="BQ6:BY6" si="8">IF(BQ7="",NA(),BQ7)</f>
        <v>98.75</v>
      </c>
      <c r="BR6" s="33">
        <f t="shared" si="8"/>
        <v>116.22</v>
      </c>
      <c r="BS6" s="33">
        <f t="shared" si="8"/>
        <v>116.39</v>
      </c>
      <c r="BT6" s="33">
        <f t="shared" si="8"/>
        <v>117.5</v>
      </c>
      <c r="BU6" s="33">
        <f t="shared" si="8"/>
        <v>91.18</v>
      </c>
      <c r="BV6" s="33">
        <f t="shared" si="8"/>
        <v>91.22</v>
      </c>
      <c r="BW6" s="33">
        <f t="shared" si="8"/>
        <v>91.73</v>
      </c>
      <c r="BX6" s="33">
        <f t="shared" si="8"/>
        <v>92.33</v>
      </c>
      <c r="BY6" s="33">
        <f t="shared" si="8"/>
        <v>96.91</v>
      </c>
      <c r="BZ6" s="32" t="str">
        <f>IF(BZ7="","",IF(BZ7="-","【-】","【"&amp;SUBSTITUTE(TEXT(BZ7,"#,##0.00"),"-","△")&amp;"】"))</f>
        <v>【96.57】</v>
      </c>
      <c r="CA6" s="33">
        <f>IF(CA7="",NA(),CA7)</f>
        <v>96.57</v>
      </c>
      <c r="CB6" s="33">
        <f t="shared" ref="CB6:CJ6" si="9">IF(CB7="",NA(),CB7)</f>
        <v>90.75</v>
      </c>
      <c r="CC6" s="33">
        <f t="shared" si="9"/>
        <v>88.1</v>
      </c>
      <c r="CD6" s="33">
        <f t="shared" si="9"/>
        <v>87.61</v>
      </c>
      <c r="CE6" s="33">
        <f t="shared" si="9"/>
        <v>86.82</v>
      </c>
      <c r="CF6" s="33">
        <f t="shared" si="9"/>
        <v>124.56</v>
      </c>
      <c r="CG6" s="33">
        <f t="shared" si="9"/>
        <v>125.47</v>
      </c>
      <c r="CH6" s="33">
        <f t="shared" si="9"/>
        <v>123.91</v>
      </c>
      <c r="CI6" s="33">
        <f t="shared" si="9"/>
        <v>123.69</v>
      </c>
      <c r="CJ6" s="33">
        <f t="shared" si="9"/>
        <v>120.5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277.08</v>
      </c>
      <c r="CR6" s="33">
        <f t="shared" si="10"/>
        <v>263.52999999999997</v>
      </c>
      <c r="CS6" s="33">
        <f t="shared" si="10"/>
        <v>276.18</v>
      </c>
      <c r="CT6" s="33">
        <f t="shared" si="10"/>
        <v>272.56</v>
      </c>
      <c r="CU6" s="33">
        <f t="shared" si="10"/>
        <v>284.43</v>
      </c>
      <c r="CV6" s="32" t="str">
        <f>IF(CV7="","",IF(CV7="-","【-】","【"&amp;SUBSTITUTE(TEXT(CV7,"#,##0.00"),"-","△")&amp;"】"))</f>
        <v>【86.58】</v>
      </c>
      <c r="CW6" s="33">
        <f>IF(CW7="",NA(),CW7)</f>
        <v>99.46</v>
      </c>
      <c r="CX6" s="33">
        <f t="shared" ref="CX6:DF6" si="11">IF(CX7="",NA(),CX7)</f>
        <v>99.5</v>
      </c>
      <c r="CY6" s="33">
        <f t="shared" si="11"/>
        <v>99.55</v>
      </c>
      <c r="CZ6" s="33">
        <f t="shared" si="11"/>
        <v>99.61</v>
      </c>
      <c r="DA6" s="33">
        <f t="shared" si="11"/>
        <v>99.62</v>
      </c>
      <c r="DB6" s="33">
        <f t="shared" si="11"/>
        <v>96.94</v>
      </c>
      <c r="DC6" s="33">
        <f t="shared" si="11"/>
        <v>96.96</v>
      </c>
      <c r="DD6" s="33">
        <f t="shared" si="11"/>
        <v>96.87</v>
      </c>
      <c r="DE6" s="33">
        <f t="shared" si="11"/>
        <v>96.82</v>
      </c>
      <c r="DF6" s="33">
        <f t="shared" si="11"/>
        <v>96.69</v>
      </c>
      <c r="DG6" s="32" t="str">
        <f>IF(DG7="","",IF(DG7="-","【-】","【"&amp;SUBSTITUTE(TEXT(DG7,"#,##0.00"),"-","△")&amp;"】"))</f>
        <v>【94.57】</v>
      </c>
      <c r="DH6" s="33">
        <f>IF(DH7="",NA(),DH7)</f>
        <v>4.21</v>
      </c>
      <c r="DI6" s="33">
        <f t="shared" ref="DI6:DQ6" si="12">IF(DI7="",NA(),DI7)</f>
        <v>6.29</v>
      </c>
      <c r="DJ6" s="33">
        <f t="shared" si="12"/>
        <v>8.35</v>
      </c>
      <c r="DK6" s="33">
        <f t="shared" si="12"/>
        <v>10.38</v>
      </c>
      <c r="DL6" s="33">
        <f t="shared" si="12"/>
        <v>16.760000000000002</v>
      </c>
      <c r="DM6" s="33">
        <f t="shared" si="12"/>
        <v>15.76</v>
      </c>
      <c r="DN6" s="33">
        <f t="shared" si="12"/>
        <v>15.86</v>
      </c>
      <c r="DO6" s="33">
        <f t="shared" si="12"/>
        <v>17.25</v>
      </c>
      <c r="DP6" s="33">
        <f t="shared" si="12"/>
        <v>17.37</v>
      </c>
      <c r="DQ6" s="33">
        <f t="shared" si="12"/>
        <v>25.54</v>
      </c>
      <c r="DR6" s="32" t="str">
        <f>IF(DR7="","",IF(DR7="-","【-】","【"&amp;SUBSTITUTE(TEXT(DR7,"#,##0.00"),"-","△")&amp;"】"))</f>
        <v>【36.27】</v>
      </c>
      <c r="DS6" s="32">
        <f>IF(DS7="",NA(),DS7)</f>
        <v>0</v>
      </c>
      <c r="DT6" s="32">
        <f t="shared" ref="DT6:EB6" si="13">IF(DT7="",NA(),DT7)</f>
        <v>0</v>
      </c>
      <c r="DU6" s="32">
        <f t="shared" si="13"/>
        <v>0</v>
      </c>
      <c r="DV6" s="32">
        <f t="shared" si="13"/>
        <v>0</v>
      </c>
      <c r="DW6" s="32">
        <f t="shared" si="13"/>
        <v>0</v>
      </c>
      <c r="DX6" s="33">
        <f t="shared" si="13"/>
        <v>1.07</v>
      </c>
      <c r="DY6" s="33">
        <f t="shared" si="13"/>
        <v>1.1299999999999999</v>
      </c>
      <c r="DZ6" s="33">
        <f t="shared" si="13"/>
        <v>1.32</v>
      </c>
      <c r="EA6" s="33">
        <f t="shared" si="13"/>
        <v>1.51</v>
      </c>
      <c r="EB6" s="33">
        <f t="shared" si="13"/>
        <v>1.39</v>
      </c>
      <c r="EC6" s="32" t="str">
        <f>IF(EC7="","",IF(EC7="-","【-】","【"&amp;SUBSTITUTE(TEXT(EC7,"#,##0.00"),"-","△")&amp;"】"))</f>
        <v>【4.35】</v>
      </c>
      <c r="ED6" s="32">
        <f>IF(ED7="",NA(),ED7)</f>
        <v>0</v>
      </c>
      <c r="EE6" s="32">
        <f t="shared" ref="EE6:EM6" si="14">IF(EE7="",NA(),EE7)</f>
        <v>0</v>
      </c>
      <c r="EF6" s="33">
        <f t="shared" si="14"/>
        <v>0.17</v>
      </c>
      <c r="EG6" s="33">
        <f t="shared" si="14"/>
        <v>0.33</v>
      </c>
      <c r="EH6" s="33">
        <f t="shared" si="14"/>
        <v>0.5</v>
      </c>
      <c r="EI6" s="33">
        <f t="shared" si="14"/>
        <v>0.11</v>
      </c>
      <c r="EJ6" s="33">
        <f t="shared" si="14"/>
        <v>0.1</v>
      </c>
      <c r="EK6" s="33">
        <f t="shared" si="14"/>
        <v>0.1</v>
      </c>
      <c r="EL6" s="33">
        <f t="shared" si="14"/>
        <v>0.08</v>
      </c>
      <c r="EM6" s="33">
        <f t="shared" si="14"/>
        <v>0.1</v>
      </c>
      <c r="EN6" s="32" t="str">
        <f>IF(EN7="","",IF(EN7="-","【-】","【"&amp;SUBSTITUTE(TEXT(EN7,"#,##0.00"),"-","△")&amp;"】"))</f>
        <v>【0.17】</v>
      </c>
    </row>
    <row r="7" spans="1:147" s="34" customFormat="1">
      <c r="A7" s="26"/>
      <c r="B7" s="35">
        <v>2014</v>
      </c>
      <c r="C7" s="35">
        <v>282073</v>
      </c>
      <c r="D7" s="35">
        <v>46</v>
      </c>
      <c r="E7" s="35">
        <v>17</v>
      </c>
      <c r="F7" s="35">
        <v>1</v>
      </c>
      <c r="G7" s="35">
        <v>0</v>
      </c>
      <c r="H7" s="35" t="s">
        <v>96</v>
      </c>
      <c r="I7" s="35" t="s">
        <v>97</v>
      </c>
      <c r="J7" s="35" t="s">
        <v>98</v>
      </c>
      <c r="K7" s="35" t="s">
        <v>99</v>
      </c>
      <c r="L7" s="35" t="s">
        <v>100</v>
      </c>
      <c r="M7" s="36" t="s">
        <v>101</v>
      </c>
      <c r="N7" s="36">
        <v>43.52</v>
      </c>
      <c r="O7" s="36">
        <v>100</v>
      </c>
      <c r="P7" s="36">
        <v>72.73</v>
      </c>
      <c r="Q7" s="36">
        <v>1648</v>
      </c>
      <c r="R7" s="36">
        <v>201912</v>
      </c>
      <c r="S7" s="36">
        <v>25</v>
      </c>
      <c r="T7" s="36">
        <v>8076.48</v>
      </c>
      <c r="U7" s="36">
        <v>201452</v>
      </c>
      <c r="V7" s="36">
        <v>20.260000000000002</v>
      </c>
      <c r="W7" s="36">
        <v>9943.34</v>
      </c>
      <c r="X7" s="36">
        <v>95.37</v>
      </c>
      <c r="Y7" s="36">
        <v>104.94</v>
      </c>
      <c r="Z7" s="36">
        <v>109.38</v>
      </c>
      <c r="AA7" s="36">
        <v>109.59</v>
      </c>
      <c r="AB7" s="36">
        <v>108.43</v>
      </c>
      <c r="AC7" s="36">
        <v>105.2</v>
      </c>
      <c r="AD7" s="36">
        <v>102.76</v>
      </c>
      <c r="AE7" s="36">
        <v>104.06</v>
      </c>
      <c r="AF7" s="36">
        <v>104.3</v>
      </c>
      <c r="AG7" s="36">
        <v>104.63</v>
      </c>
      <c r="AH7" s="36">
        <v>107.74</v>
      </c>
      <c r="AI7" s="36">
        <v>10.62</v>
      </c>
      <c r="AJ7" s="36">
        <v>5.78</v>
      </c>
      <c r="AK7" s="36">
        <v>0</v>
      </c>
      <c r="AL7" s="36">
        <v>0</v>
      </c>
      <c r="AM7" s="36">
        <v>0</v>
      </c>
      <c r="AN7" s="36">
        <v>4.37</v>
      </c>
      <c r="AO7" s="36">
        <v>4.1500000000000004</v>
      </c>
      <c r="AP7" s="36">
        <v>4.34</v>
      </c>
      <c r="AQ7" s="36">
        <v>4.88</v>
      </c>
      <c r="AR7" s="36">
        <v>0.1</v>
      </c>
      <c r="AS7" s="36">
        <v>4.71</v>
      </c>
      <c r="AT7" s="36">
        <v>132.69</v>
      </c>
      <c r="AU7" s="36">
        <v>122.97</v>
      </c>
      <c r="AV7" s="36">
        <v>152.88</v>
      </c>
      <c r="AW7" s="36">
        <v>244.68</v>
      </c>
      <c r="AX7" s="36">
        <v>20.83</v>
      </c>
      <c r="AY7" s="36">
        <v>278.02</v>
      </c>
      <c r="AZ7" s="36">
        <v>221.7</v>
      </c>
      <c r="BA7" s="36">
        <v>238.87</v>
      </c>
      <c r="BB7" s="36">
        <v>271.23</v>
      </c>
      <c r="BC7" s="36">
        <v>72.66</v>
      </c>
      <c r="BD7" s="36">
        <v>56.46</v>
      </c>
      <c r="BE7" s="36">
        <v>972.17</v>
      </c>
      <c r="BF7" s="36">
        <v>910.19</v>
      </c>
      <c r="BG7" s="36">
        <v>769.29</v>
      </c>
      <c r="BH7" s="36">
        <v>745.09</v>
      </c>
      <c r="BI7" s="36">
        <v>719.25</v>
      </c>
      <c r="BJ7" s="36">
        <v>669.53</v>
      </c>
      <c r="BK7" s="36">
        <v>652.94000000000005</v>
      </c>
      <c r="BL7" s="36">
        <v>641.70000000000005</v>
      </c>
      <c r="BM7" s="36">
        <v>624.4</v>
      </c>
      <c r="BN7" s="36">
        <v>607.52</v>
      </c>
      <c r="BO7" s="36">
        <v>776.35</v>
      </c>
      <c r="BP7" s="36">
        <v>90.12</v>
      </c>
      <c r="BQ7" s="36">
        <v>98.75</v>
      </c>
      <c r="BR7" s="36">
        <v>116.22</v>
      </c>
      <c r="BS7" s="36">
        <v>116.39</v>
      </c>
      <c r="BT7" s="36">
        <v>117.5</v>
      </c>
      <c r="BU7" s="36">
        <v>91.18</v>
      </c>
      <c r="BV7" s="36">
        <v>91.22</v>
      </c>
      <c r="BW7" s="36">
        <v>91.73</v>
      </c>
      <c r="BX7" s="36">
        <v>92.33</v>
      </c>
      <c r="BY7" s="36">
        <v>96.91</v>
      </c>
      <c r="BZ7" s="36">
        <v>96.57</v>
      </c>
      <c r="CA7" s="36">
        <v>96.57</v>
      </c>
      <c r="CB7" s="36">
        <v>90.75</v>
      </c>
      <c r="CC7" s="36">
        <v>88.1</v>
      </c>
      <c r="CD7" s="36">
        <v>87.61</v>
      </c>
      <c r="CE7" s="36">
        <v>86.82</v>
      </c>
      <c r="CF7" s="36">
        <v>124.56</v>
      </c>
      <c r="CG7" s="36">
        <v>125.47</v>
      </c>
      <c r="CH7" s="36">
        <v>123.91</v>
      </c>
      <c r="CI7" s="36">
        <v>123.69</v>
      </c>
      <c r="CJ7" s="36">
        <v>120.5</v>
      </c>
      <c r="CK7" s="36">
        <v>142.28</v>
      </c>
      <c r="CL7" s="36" t="s">
        <v>101</v>
      </c>
      <c r="CM7" s="36" t="s">
        <v>101</v>
      </c>
      <c r="CN7" s="36" t="s">
        <v>101</v>
      </c>
      <c r="CO7" s="36" t="s">
        <v>101</v>
      </c>
      <c r="CP7" s="36" t="s">
        <v>101</v>
      </c>
      <c r="CQ7" s="36">
        <v>277.08</v>
      </c>
      <c r="CR7" s="36">
        <v>263.52999999999997</v>
      </c>
      <c r="CS7" s="36">
        <v>276.18</v>
      </c>
      <c r="CT7" s="36">
        <v>272.56</v>
      </c>
      <c r="CU7" s="36">
        <v>284.43</v>
      </c>
      <c r="CV7" s="36">
        <v>86.58</v>
      </c>
      <c r="CW7" s="36">
        <v>99.46</v>
      </c>
      <c r="CX7" s="36">
        <v>99.5</v>
      </c>
      <c r="CY7" s="36">
        <v>99.55</v>
      </c>
      <c r="CZ7" s="36">
        <v>99.61</v>
      </c>
      <c r="DA7" s="36">
        <v>99.62</v>
      </c>
      <c r="DB7" s="36">
        <v>96.94</v>
      </c>
      <c r="DC7" s="36">
        <v>96.96</v>
      </c>
      <c r="DD7" s="36">
        <v>96.87</v>
      </c>
      <c r="DE7" s="36">
        <v>96.82</v>
      </c>
      <c r="DF7" s="36">
        <v>96.69</v>
      </c>
      <c r="DG7" s="36">
        <v>94.57</v>
      </c>
      <c r="DH7" s="36">
        <v>4.21</v>
      </c>
      <c r="DI7" s="36">
        <v>6.29</v>
      </c>
      <c r="DJ7" s="36">
        <v>8.35</v>
      </c>
      <c r="DK7" s="36">
        <v>10.38</v>
      </c>
      <c r="DL7" s="36">
        <v>16.760000000000002</v>
      </c>
      <c r="DM7" s="36">
        <v>15.76</v>
      </c>
      <c r="DN7" s="36">
        <v>15.86</v>
      </c>
      <c r="DO7" s="36">
        <v>17.25</v>
      </c>
      <c r="DP7" s="36">
        <v>17.37</v>
      </c>
      <c r="DQ7" s="36">
        <v>25.54</v>
      </c>
      <c r="DR7" s="36">
        <v>36.270000000000003</v>
      </c>
      <c r="DS7" s="36">
        <v>0</v>
      </c>
      <c r="DT7" s="36">
        <v>0</v>
      </c>
      <c r="DU7" s="36">
        <v>0</v>
      </c>
      <c r="DV7" s="36">
        <v>0</v>
      </c>
      <c r="DW7" s="36">
        <v>0</v>
      </c>
      <c r="DX7" s="36">
        <v>1.07</v>
      </c>
      <c r="DY7" s="36">
        <v>1.1299999999999999</v>
      </c>
      <c r="DZ7" s="36">
        <v>1.32</v>
      </c>
      <c r="EA7" s="36">
        <v>1.51</v>
      </c>
      <c r="EB7" s="36">
        <v>1.39</v>
      </c>
      <c r="EC7" s="36">
        <v>4.3499999999999996</v>
      </c>
      <c r="ED7" s="36">
        <v>0</v>
      </c>
      <c r="EE7" s="36">
        <v>0</v>
      </c>
      <c r="EF7" s="36">
        <v>0.17</v>
      </c>
      <c r="EG7" s="36">
        <v>0.33</v>
      </c>
      <c r="EH7" s="36">
        <v>0.5</v>
      </c>
      <c r="EI7" s="36">
        <v>0.11</v>
      </c>
      <c r="EJ7" s="36">
        <v>0.1</v>
      </c>
      <c r="EK7" s="36">
        <v>0.1</v>
      </c>
      <c r="EL7" s="36">
        <v>0.08</v>
      </c>
      <c r="EM7" s="36">
        <v>0.1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2016-02-19T06:59:02Z</cp:lastPrinted>
  <dcterms:created xsi:type="dcterms:W3CDTF">2016-01-14T10:25:28Z</dcterms:created>
  <dcterms:modified xsi:type="dcterms:W3CDTF">2016-02-19T07:50:57Z</dcterms:modified>
</cp:coreProperties>
</file>